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 ST_S" sheetId="1" r:id="rId1"/>
    <sheet name="I ST N" sheetId="2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<sst xmlns="http://schemas.openxmlformats.org/spreadsheetml/2006/main" count="492" uniqueCount="181">
  <si>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</si>
  <si>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</si>
  <si>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</si>
  <si>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</si>
  <si>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</si>
  <si>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</si>
  <si>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</si>
  <si>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</si>
  <si>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</si>
  <si>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</si>
  <si>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</si>
  <si>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</si>
  <si>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</si>
  <si>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</si>
  <si>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</si>
  <si>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</si>
  <si>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</si>
  <si>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</si>
  <si>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</si>
  <si>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</si>
  <si>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</si>
  <si>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</si>
  <si>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</si>
  <si>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>Moduł językowy i komunikacji społecznej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</si>
  <si>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</si>
  <si>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</si>
  <si>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</si>
  <si>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</si>
  <si>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</si>
  <si>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</si>
  <si>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</si>
  <si>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Moduł zarządzania i przedsiębiorczości innowacyjnej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</si>
  <si>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</si>
  <si>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</si>
  <si>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</si>
  <si>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</si>
  <si>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</si>
  <si>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</si>
  <si>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</si>
  <si>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</si>
  <si>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</si>
  <si>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</si>
  <si>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</si>
  <si>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</si>
  <si>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</si>
  <si>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</si>
  <si>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</si>
  <si>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</si>
  <si>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</si>
  <si>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</si>
  <si>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</si>
  <si>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</si>
  <si>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</si>
  <si>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</si>
  <si>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</si>
  <si>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</si>
  <si>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</si>
  <si>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</si>
  <si>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</si>
  <si>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</si>
  <si>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</si>
  <si>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</si>
  <si>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</si>
  <si>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</si>
  <si>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</si>
  <si>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</si>
  <si>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</si>
  <si>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</si>
  <si>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</si>
  <si>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</si>
  <si>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</si>
  <si>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</si>
  <si>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</si>
  <si>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</si>
  <si>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</si>
  <si>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</si>
  <si>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</si>
  <si>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</si>
  <si>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</si>
  <si>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</si>
  <si>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</si>
  <si>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</si>
  <si>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</si>
  <si>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</si>
  <si>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</si>
  <si>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</si>
  <si>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</si>
  <si>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</si>
  <si>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</si>
  <si>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</si>
  <si>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</si>
  <si>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</si>
  <si>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</si>
  <si>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</si>
  <si>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</si>
  <si>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 xml:space="preserve">PI </t>
  </si>
  <si>
    <t>PDI</t>
  </si>
  <si>
    <t xml:space="preserve">SDI </t>
  </si>
  <si>
    <t>IPiED</t>
  </si>
  <si>
    <t>godzin</t>
  </si>
  <si>
    <t>MSiPS</t>
  </si>
  <si>
    <t>Moduł praktyk zawodowych</t>
  </si>
  <si>
    <t>Liczba godzin w semestrze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</si>
  <si>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</si>
  <si>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</si>
  <si>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</si>
  <si>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</si>
  <si>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</si>
  <si>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Wychowanie fizyczne</t>
  </si>
  <si>
    <t>Przysposobienie akademickie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</si>
  <si>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</si>
  <si>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</si>
  <si>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</si>
  <si>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</si>
  <si>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</si>
  <si>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</si>
  <si>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</si>
  <si>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</si>
  <si>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</si>
  <si>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</si>
  <si>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</si>
  <si>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</si>
  <si>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</si>
  <si>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</si>
  <si>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</si>
  <si>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Technika cyfrowa,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</si>
  <si>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</si>
  <si>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</si>
  <si>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</si>
  <si>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</si>
  <si>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</si>
  <si>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</si>
  <si>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</si>
  <si>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</si>
  <si>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</si>
  <si>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</si>
  <si>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</si>
  <si>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</si>
  <si>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</si>
  <si>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</si>
  <si>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</si>
  <si>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</si>
  <si>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</si>
  <si>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</si>
  <si>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</si>
  <si>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</si>
  <si>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Przedsiębiorczość innowacyjna, </t>
  </si>
  <si>
    <t>Proseminarium</t>
  </si>
  <si>
    <t>Seminarium</t>
  </si>
  <si>
    <t xml:space="preserve">Inżynierski projekt i egzamin dyplomowy, </t>
  </si>
  <si>
    <t>Fizyka elementarna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</si>
  <si>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</si>
  <si>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</si>
  <si>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</si>
  <si>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</si>
  <si>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</si>
  <si>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</si>
  <si>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</si>
  <si>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</si>
  <si>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</si>
  <si>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</si>
  <si>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</si>
  <si>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</si>
  <si>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</si>
  <si>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</si>
  <si>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</si>
  <si>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</si>
  <si>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Technika i Medycyna</t>
  </si>
  <si>
    <t>Podstawy konstrukcji mechanicznych w mechatronice</t>
  </si>
  <si>
    <t>Praktyki zawodowe 2 (cztery tygodnie)</t>
  </si>
  <si>
    <t>Praktyki zawodowe1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</si>
  <si>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</si>
  <si>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</si>
  <si>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</si>
  <si>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</si>
  <si>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</si>
  <si>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</si>
  <si>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 xml:space="preserve">Sterowniki programowalne, </t>
  </si>
  <si>
    <t>POU</t>
  </si>
  <si>
    <t xml:space="preserve">Program studiów na rok akademicki 2013/2014  MECHATRONIKA studia I stopnia stacjonarne
</t>
  </si>
  <si>
    <t xml:space="preserve">Program studiów na rok akademicki 2013/2014  MECHATRONIKA studia I stopnia niestacjonarne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</si>
</sst>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b/>
      <sz val="18"/>
      <color indexed="8"/>
      <name val="Arial"/>
      <family val="2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18"/>
      <color theme="1"/>
      <name val="Arial"/>
      <family val="2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7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left"/>
    </xf>
    <xf numFmtId="0" fontId="49" fillId="33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15" borderId="13" xfId="0" applyFont="1" applyFill="1" applyBorder="1" applyAlignment="1">
      <alignment/>
    </xf>
    <xf numFmtId="0" fontId="2" fillId="15" borderId="18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5" borderId="0" xfId="0" applyFont="1" applyFill="1" applyAlignment="1">
      <alignment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3" fillId="38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4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left"/>
    </xf>
    <xf numFmtId="0" fontId="3" fillId="36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left"/>
    </xf>
    <xf numFmtId="0" fontId="51" fillId="34" borderId="14" xfId="0" applyFont="1" applyFill="1" applyBorder="1" applyAlignment="1">
      <alignment/>
    </xf>
    <xf numFmtId="0" fontId="48" fillId="34" borderId="14" xfId="0" applyFont="1" applyFill="1" applyBorder="1" applyAlignment="1">
      <alignment horizontal="left" vertical="center"/>
    </xf>
    <xf numFmtId="0" fontId="48" fillId="34" borderId="14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/>
    </xf>
    <xf numFmtId="0" fontId="49" fillId="34" borderId="14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2" fillId="15" borderId="13" xfId="0" applyFont="1" applyFill="1" applyBorder="1" applyAlignment="1" applyProtection="1">
      <alignment horizontal="center" vertical="center"/>
      <protection locked="0"/>
    </xf>
    <xf numFmtId="0" fontId="2" fillId="15" borderId="26" xfId="0" applyFont="1" applyFill="1" applyBorder="1" applyAlignment="1" applyProtection="1">
      <alignment horizontal="center" vertical="center"/>
      <protection locked="0"/>
    </xf>
    <xf numFmtId="0" fontId="2" fillId="15" borderId="15" xfId="0" applyFont="1" applyFill="1" applyBorder="1" applyAlignment="1" applyProtection="1">
      <alignment horizontal="center" vertical="center"/>
      <protection locked="0"/>
    </xf>
    <xf numFmtId="0" fontId="2" fillId="38" borderId="13" xfId="0" applyFont="1" applyFill="1" applyBorder="1" applyAlignment="1" applyProtection="1">
      <alignment horizontal="center" vertical="center"/>
      <protection locked="0"/>
    </xf>
    <xf numFmtId="0" fontId="2" fillId="38" borderId="26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9" fillId="36" borderId="13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15" borderId="13" xfId="0" applyFont="1" applyFill="1" applyBorder="1" applyAlignment="1" applyProtection="1">
      <alignment horizontal="center"/>
      <protection locked="0"/>
    </xf>
    <xf numFmtId="0" fontId="2" fillId="15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15" borderId="18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15" borderId="10" xfId="0" applyFont="1" applyFill="1" applyBorder="1" applyAlignment="1" applyProtection="1">
      <alignment horizontal="center"/>
      <protection locked="0"/>
    </xf>
    <xf numFmtId="0" fontId="2" fillId="40" borderId="13" xfId="0" applyFont="1" applyFill="1" applyBorder="1" applyAlignment="1" applyProtection="1">
      <alignment horizontal="center" vertical="center"/>
      <protection locked="0"/>
    </xf>
    <xf numFmtId="0" fontId="2" fillId="40" borderId="26" xfId="0" applyFont="1" applyFill="1" applyBorder="1" applyAlignment="1" applyProtection="1">
      <alignment horizontal="center" vertical="center"/>
      <protection locked="0"/>
    </xf>
    <xf numFmtId="0" fontId="2" fillId="4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55"/>
  <sheetViews>
    <sheetView tabSelected="1" zoomScale="50" zoomScaleNormal="50" zoomScalePageLayoutView="0" workbookViewId="0" topLeftCell="A1">
      <selection activeCell="B11" sqref="B11"/>
    </sheetView>
  </sheetViews>
  <sheetFormatPr defaultColWidth="9.140625" defaultRowHeight="12.75"/>
  <cols>
    <col min="1" max="1" width="14.57421875" style="10" customWidth="1"/>
    <col min="2" max="2" width="115.8515625" style="10" customWidth="1"/>
    <col min="3" max="3" width="10.28125" style="10" customWidth="1"/>
    <col min="4" max="4" width="9.7109375" style="10" customWidth="1"/>
    <col min="5" max="5" width="9.140625" style="10" customWidth="1"/>
    <col min="6" max="6" width="9.7109375" style="10" customWidth="1"/>
    <col min="7" max="7" width="10.28125" style="10" customWidth="1"/>
    <col min="8" max="8" width="8.57421875" style="10" customWidth="1"/>
    <col min="9" max="10" width="8.140625" style="10" customWidth="1"/>
    <col min="11" max="11" width="8.28125" style="10" customWidth="1"/>
    <col min="12" max="12" width="5.8515625" style="84" customWidth="1"/>
    <col min="13" max="15" width="6.7109375" style="72" customWidth="1"/>
    <col min="16" max="16" width="6.421875" style="72" customWidth="1"/>
    <col min="17" max="17" width="9.421875" style="72" customWidth="1"/>
    <col min="18" max="18" width="8.8515625" style="72" customWidth="1"/>
    <col min="19" max="19" width="6.7109375" style="72" customWidth="1"/>
    <col min="20" max="23" width="6.7109375" style="10" customWidth="1"/>
    <col min="24" max="24" width="8.8515625" style="10" customWidth="1"/>
    <col min="25" max="25" width="8.421875" style="10" customWidth="1"/>
    <col min="26" max="26" width="9.8515625" style="10" customWidth="1"/>
    <col min="27" max="27" width="6.7109375" style="10" customWidth="1"/>
    <col min="28" max="32" width="6.7109375" style="72" customWidth="1"/>
    <col min="33" max="33" width="8.140625" style="72" customWidth="1"/>
    <col min="34" max="34" width="8.28125" style="72" customWidth="1"/>
    <col min="35" max="35" width="7.28125" style="72" customWidth="1"/>
    <col min="36" max="40" width="6.7109375" style="10" customWidth="1"/>
    <col min="41" max="41" width="9.8515625" style="10" customWidth="1"/>
    <col min="42" max="42" width="8.421875" style="10" customWidth="1"/>
    <col min="43" max="43" width="6.7109375" style="10" customWidth="1"/>
    <col min="44" max="45" width="6.7109375" style="72" customWidth="1"/>
    <col min="46" max="46" width="5.8515625" style="72" customWidth="1"/>
    <col min="47" max="47" width="6.7109375" style="72" customWidth="1"/>
    <col min="48" max="48" width="6.421875" style="72" customWidth="1"/>
    <col min="49" max="49" width="9.421875" style="72" customWidth="1"/>
    <col min="50" max="50" width="8.57421875" style="72" customWidth="1"/>
    <col min="51" max="51" width="9.00390625" style="72" customWidth="1"/>
    <col min="52" max="56" width="6.7109375" style="10" customWidth="1"/>
    <col min="57" max="57" width="9.140625" style="10" customWidth="1"/>
    <col min="58" max="58" width="8.140625" style="10" customWidth="1"/>
    <col min="59" max="59" width="6.7109375" style="10" customWidth="1"/>
    <col min="60" max="64" width="6.7109375" style="72" customWidth="1"/>
    <col min="65" max="65" width="8.28125" style="72" customWidth="1"/>
    <col min="66" max="66" width="8.421875" style="72" customWidth="1"/>
    <col min="67" max="67" width="6.7109375" style="72" customWidth="1"/>
    <col min="68" max="72" width="6.7109375" style="10" customWidth="1"/>
    <col min="73" max="73" width="8.421875" style="10" customWidth="1"/>
    <col min="74" max="74" width="8.140625" style="10" customWidth="1"/>
    <col min="75" max="75" width="6.7109375" style="10" customWidth="1"/>
    <col min="76" max="16384" width="9.140625" style="10" customWidth="1"/>
  </cols>
  <sheetData>
    <row r="1" spans="1:67" ht="23.25" customHeight="1">
      <c r="A1" s="151" t="s">
        <v>179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</row>
    <row r="2" spans="1:67" ht="86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</row>
    <row r="3" spans="1:75" ht="27.75" customHeight="1">
      <c r="A3" s="146" t="s">
        <v>16</v>
      </c>
      <c r="B3" s="155" t="s">
        <v>0</v>
      </c>
      <c r="C3" s="133" t="s">
        <v>1</v>
      </c>
      <c r="D3" s="134"/>
      <c r="E3" s="134"/>
      <c r="F3" s="134"/>
      <c r="G3" s="134"/>
      <c r="H3" s="134"/>
      <c r="I3" s="134"/>
      <c r="J3" s="134"/>
      <c r="K3" s="135"/>
      <c r="L3" s="130" t="s">
        <v>7</v>
      </c>
      <c r="M3" s="131"/>
      <c r="N3" s="131"/>
      <c r="O3" s="131"/>
      <c r="P3" s="131"/>
      <c r="Q3" s="131"/>
      <c r="R3" s="131"/>
      <c r="S3" s="132"/>
      <c r="T3" s="133" t="s">
        <v>8</v>
      </c>
      <c r="U3" s="134"/>
      <c r="V3" s="134"/>
      <c r="W3" s="134"/>
      <c r="X3" s="134"/>
      <c r="Y3" s="134"/>
      <c r="Z3" s="134"/>
      <c r="AA3" s="135"/>
      <c r="AB3" s="130" t="s">
        <v>9</v>
      </c>
      <c r="AC3" s="131"/>
      <c r="AD3" s="131"/>
      <c r="AE3" s="131"/>
      <c r="AF3" s="131"/>
      <c r="AG3" s="131"/>
      <c r="AH3" s="131"/>
      <c r="AI3" s="132"/>
      <c r="AJ3" s="133" t="s">
        <v>10</v>
      </c>
      <c r="AK3" s="134"/>
      <c r="AL3" s="134"/>
      <c r="AM3" s="134"/>
      <c r="AN3" s="134"/>
      <c r="AO3" s="134"/>
      <c r="AP3" s="134"/>
      <c r="AQ3" s="135"/>
      <c r="AR3" s="130" t="s">
        <v>11</v>
      </c>
      <c r="AS3" s="131"/>
      <c r="AT3" s="131"/>
      <c r="AU3" s="131"/>
      <c r="AV3" s="131"/>
      <c r="AW3" s="131"/>
      <c r="AX3" s="131"/>
      <c r="AY3" s="132"/>
      <c r="AZ3" s="133" t="s">
        <v>12</v>
      </c>
      <c r="BA3" s="134"/>
      <c r="BB3" s="134"/>
      <c r="BC3" s="134"/>
      <c r="BD3" s="134"/>
      <c r="BE3" s="134"/>
      <c r="BF3" s="134"/>
      <c r="BG3" s="135"/>
      <c r="BH3" s="130" t="s">
        <v>44</v>
      </c>
      <c r="BI3" s="131"/>
      <c r="BJ3" s="131"/>
      <c r="BK3" s="131"/>
      <c r="BL3" s="131"/>
      <c r="BM3" s="131"/>
      <c r="BN3" s="131"/>
      <c r="BO3" s="132"/>
      <c r="BP3" s="133" t="s">
        <v>157</v>
      </c>
      <c r="BQ3" s="134"/>
      <c r="BR3" s="134"/>
      <c r="BS3" s="134"/>
      <c r="BT3" s="134"/>
      <c r="BU3" s="134"/>
      <c r="BV3" s="134"/>
      <c r="BW3" s="135"/>
    </row>
    <row r="4" spans="1:75" ht="27.75" customHeight="1">
      <c r="A4" s="147"/>
      <c r="B4" s="156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08" t="s">
        <v>17</v>
      </c>
      <c r="I4" s="109" t="s">
        <v>18</v>
      </c>
      <c r="J4" s="109" t="s">
        <v>19</v>
      </c>
      <c r="K4" s="109" t="s">
        <v>20</v>
      </c>
      <c r="L4" s="24" t="s">
        <v>2</v>
      </c>
      <c r="M4" s="24" t="s">
        <v>3</v>
      </c>
      <c r="N4" s="24" t="s">
        <v>4</v>
      </c>
      <c r="O4" s="24" t="s">
        <v>5</v>
      </c>
      <c r="P4" s="110" t="s">
        <v>17</v>
      </c>
      <c r="Q4" s="111" t="s">
        <v>18</v>
      </c>
      <c r="R4" s="111" t="s">
        <v>19</v>
      </c>
      <c r="S4" s="111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108" t="s">
        <v>17</v>
      </c>
      <c r="Y4" s="109" t="s">
        <v>18</v>
      </c>
      <c r="Z4" s="109" t="s">
        <v>19</v>
      </c>
      <c r="AA4" s="109" t="s">
        <v>20</v>
      </c>
      <c r="AB4" s="24" t="s">
        <v>2</v>
      </c>
      <c r="AC4" s="24" t="s">
        <v>3</v>
      </c>
      <c r="AD4" s="24" t="s">
        <v>4</v>
      </c>
      <c r="AE4" s="24" t="s">
        <v>5</v>
      </c>
      <c r="AF4" s="110" t="s">
        <v>17</v>
      </c>
      <c r="AG4" s="111" t="s">
        <v>18</v>
      </c>
      <c r="AH4" s="111" t="s">
        <v>19</v>
      </c>
      <c r="AI4" s="111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108" t="s">
        <v>17</v>
      </c>
      <c r="AO4" s="109" t="s">
        <v>18</v>
      </c>
      <c r="AP4" s="109" t="s">
        <v>19</v>
      </c>
      <c r="AQ4" s="109" t="s">
        <v>20</v>
      </c>
      <c r="AR4" s="24" t="s">
        <v>2</v>
      </c>
      <c r="AS4" s="24" t="s">
        <v>3</v>
      </c>
      <c r="AT4" s="24" t="s">
        <v>4</v>
      </c>
      <c r="AU4" s="24" t="s">
        <v>5</v>
      </c>
      <c r="AV4" s="110" t="s">
        <v>17</v>
      </c>
      <c r="AW4" s="111" t="s">
        <v>18</v>
      </c>
      <c r="AX4" s="111" t="s">
        <v>19</v>
      </c>
      <c r="AY4" s="111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108" t="s">
        <v>17</v>
      </c>
      <c r="BE4" s="109" t="s">
        <v>18</v>
      </c>
      <c r="BF4" s="109" t="s">
        <v>19</v>
      </c>
      <c r="BG4" s="109" t="s">
        <v>20</v>
      </c>
      <c r="BH4" s="24" t="s">
        <v>2</v>
      </c>
      <c r="BI4" s="24" t="s">
        <v>3</v>
      </c>
      <c r="BJ4" s="24" t="s">
        <v>4</v>
      </c>
      <c r="BK4" s="24" t="s">
        <v>5</v>
      </c>
      <c r="BL4" s="110" t="s">
        <v>17</v>
      </c>
      <c r="BM4" s="111" t="s">
        <v>18</v>
      </c>
      <c r="BN4" s="111" t="s">
        <v>19</v>
      </c>
      <c r="BO4" s="111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108" t="s">
        <v>17</v>
      </c>
      <c r="BU4" s="109" t="s">
        <v>18</v>
      </c>
      <c r="BV4" s="109" t="s">
        <v>19</v>
      </c>
      <c r="BW4" s="112" t="s">
        <v>20</v>
      </c>
    </row>
    <row r="5" spans="1:75" ht="27.75" customHeight="1" thickBot="1">
      <c r="A5" s="106" t="s">
        <v>32</v>
      </c>
      <c r="B5" s="107" t="s">
        <v>23</v>
      </c>
      <c r="C5" s="32">
        <f aca="true" t="shared" si="0" ref="C5:AH5">SUM(C6:C10)</f>
        <v>45</v>
      </c>
      <c r="D5" s="32">
        <f t="shared" si="0"/>
        <v>210</v>
      </c>
      <c r="E5" s="32">
        <f t="shared" si="0"/>
        <v>0</v>
      </c>
      <c r="F5" s="32">
        <f t="shared" si="0"/>
        <v>0</v>
      </c>
      <c r="G5" s="32">
        <f t="shared" si="0"/>
        <v>255</v>
      </c>
      <c r="H5" s="32">
        <f t="shared" si="0"/>
        <v>14</v>
      </c>
      <c r="I5" s="32">
        <f t="shared" si="0"/>
        <v>6.5</v>
      </c>
      <c r="J5" s="32">
        <f t="shared" si="0"/>
        <v>7.5</v>
      </c>
      <c r="K5" s="32">
        <f t="shared" si="0"/>
        <v>0</v>
      </c>
      <c r="L5" s="32">
        <f t="shared" si="0"/>
        <v>3</v>
      </c>
      <c r="M5" s="32">
        <f t="shared" si="0"/>
        <v>6</v>
      </c>
      <c r="N5" s="32">
        <f t="shared" si="0"/>
        <v>0</v>
      </c>
      <c r="O5" s="32">
        <f t="shared" si="0"/>
        <v>0</v>
      </c>
      <c r="P5" s="32">
        <f t="shared" si="0"/>
        <v>8</v>
      </c>
      <c r="Q5" s="32">
        <f t="shared" si="0"/>
        <v>3.5</v>
      </c>
      <c r="R5" s="32">
        <f t="shared" si="0"/>
        <v>4.5</v>
      </c>
      <c r="S5" s="32">
        <f t="shared" si="0"/>
        <v>2</v>
      </c>
      <c r="T5" s="32">
        <f t="shared" si="0"/>
        <v>0</v>
      </c>
      <c r="U5" s="32">
        <f t="shared" si="0"/>
        <v>4</v>
      </c>
      <c r="V5" s="32">
        <f t="shared" si="0"/>
        <v>0</v>
      </c>
      <c r="W5" s="32">
        <f t="shared" si="0"/>
        <v>0</v>
      </c>
      <c r="X5" s="32">
        <f t="shared" si="0"/>
        <v>2</v>
      </c>
      <c r="Y5" s="32">
        <f t="shared" si="0"/>
        <v>1</v>
      </c>
      <c r="Z5" s="32">
        <f t="shared" si="0"/>
        <v>1</v>
      </c>
      <c r="AA5" s="32">
        <f t="shared" si="0"/>
        <v>0</v>
      </c>
      <c r="AB5" s="32">
        <f t="shared" si="0"/>
        <v>0</v>
      </c>
      <c r="AC5" s="32">
        <f t="shared" si="0"/>
        <v>2</v>
      </c>
      <c r="AD5" s="32">
        <f t="shared" si="0"/>
        <v>0</v>
      </c>
      <c r="AE5" s="32">
        <f t="shared" si="0"/>
        <v>0</v>
      </c>
      <c r="AF5" s="32">
        <f t="shared" si="0"/>
        <v>2</v>
      </c>
      <c r="AG5" s="32">
        <f t="shared" si="0"/>
        <v>1</v>
      </c>
      <c r="AH5" s="32">
        <f t="shared" si="0"/>
        <v>1</v>
      </c>
      <c r="AI5" s="32">
        <f aca="true" t="shared" si="1" ref="AI5:BN5">SUM(AI6:AI10)</f>
        <v>0</v>
      </c>
      <c r="AJ5" s="32">
        <f t="shared" si="1"/>
        <v>0</v>
      </c>
      <c r="AK5" s="32">
        <f t="shared" si="1"/>
        <v>2</v>
      </c>
      <c r="AL5" s="32">
        <f t="shared" si="1"/>
        <v>0</v>
      </c>
      <c r="AM5" s="32">
        <f t="shared" si="1"/>
        <v>0</v>
      </c>
      <c r="AN5" s="32">
        <f t="shared" si="1"/>
        <v>2</v>
      </c>
      <c r="AO5" s="32">
        <f t="shared" si="1"/>
        <v>1</v>
      </c>
      <c r="AP5" s="32">
        <f t="shared" si="1"/>
        <v>1</v>
      </c>
      <c r="AQ5" s="32">
        <f t="shared" si="1"/>
        <v>0</v>
      </c>
      <c r="AR5" s="32">
        <f t="shared" si="1"/>
        <v>0</v>
      </c>
      <c r="AS5" s="32">
        <f t="shared" si="1"/>
        <v>0</v>
      </c>
      <c r="AT5" s="32">
        <f t="shared" si="1"/>
        <v>0</v>
      </c>
      <c r="AU5" s="32">
        <f t="shared" si="1"/>
        <v>0</v>
      </c>
      <c r="AV5" s="32">
        <f t="shared" si="1"/>
        <v>0</v>
      </c>
      <c r="AW5" s="32">
        <f t="shared" si="1"/>
        <v>0</v>
      </c>
      <c r="AX5" s="32">
        <f t="shared" si="1"/>
        <v>0</v>
      </c>
      <c r="AY5" s="32">
        <f t="shared" si="1"/>
        <v>0</v>
      </c>
      <c r="AZ5" s="32">
        <f t="shared" si="1"/>
        <v>0</v>
      </c>
      <c r="BA5" s="32">
        <f t="shared" si="1"/>
        <v>0</v>
      </c>
      <c r="BB5" s="32">
        <f t="shared" si="1"/>
        <v>0</v>
      </c>
      <c r="BC5" s="32">
        <f t="shared" si="1"/>
        <v>0</v>
      </c>
      <c r="BD5" s="32">
        <f t="shared" si="1"/>
        <v>0</v>
      </c>
      <c r="BE5" s="32">
        <f t="shared" si="1"/>
        <v>0</v>
      </c>
      <c r="BF5" s="32">
        <f t="shared" si="1"/>
        <v>0</v>
      </c>
      <c r="BG5" s="32">
        <f t="shared" si="1"/>
        <v>0</v>
      </c>
      <c r="BH5" s="32">
        <f t="shared" si="1"/>
        <v>0</v>
      </c>
      <c r="BI5" s="32">
        <f t="shared" si="1"/>
        <v>0</v>
      </c>
      <c r="BJ5" s="32">
        <f t="shared" si="1"/>
        <v>0</v>
      </c>
      <c r="BK5" s="32">
        <f t="shared" si="1"/>
        <v>0</v>
      </c>
      <c r="BL5" s="32">
        <f t="shared" si="1"/>
        <v>0</v>
      </c>
      <c r="BM5" s="32">
        <f t="shared" si="1"/>
        <v>0</v>
      </c>
      <c r="BN5" s="32">
        <f t="shared" si="1"/>
        <v>0</v>
      </c>
      <c r="BO5" s="32">
        <f>SUM(BO6:BO10)</f>
        <v>0</v>
      </c>
      <c r="BP5" s="32">
        <f aca="true" t="shared" si="2" ref="BP5:BW5">SUM(BP6:BP10)</f>
        <v>0</v>
      </c>
      <c r="BQ5" s="32">
        <f t="shared" si="2"/>
        <v>0</v>
      </c>
      <c r="BR5" s="32">
        <f t="shared" si="2"/>
        <v>0</v>
      </c>
      <c r="BS5" s="32">
        <f t="shared" si="2"/>
        <v>0</v>
      </c>
      <c r="BT5" s="32">
        <f t="shared" si="2"/>
        <v>0</v>
      </c>
      <c r="BU5" s="32">
        <f t="shared" si="2"/>
        <v>0</v>
      </c>
      <c r="BV5" s="32">
        <f t="shared" si="2"/>
        <v>0</v>
      </c>
      <c r="BW5" s="32">
        <f t="shared" si="2"/>
        <v>0</v>
      </c>
    </row>
    <row r="6" spans="1:75" s="26" customFormat="1" ht="27.75" customHeight="1">
      <c r="A6" s="73" t="s">
        <v>15</v>
      </c>
      <c r="B6" s="74" t="s">
        <v>108</v>
      </c>
      <c r="C6" s="74"/>
      <c r="D6" s="75">
        <v>60</v>
      </c>
      <c r="E6" s="74"/>
      <c r="F6" s="74"/>
      <c r="G6" s="9">
        <f>SUM(C6:F6)</f>
        <v>60</v>
      </c>
      <c r="H6" s="76"/>
      <c r="I6" s="76"/>
      <c r="J6" s="76"/>
      <c r="K6" s="76"/>
      <c r="L6" s="23"/>
      <c r="M6" s="24">
        <v>2</v>
      </c>
      <c r="N6" s="23"/>
      <c r="O6" s="23"/>
      <c r="P6" s="23"/>
      <c r="Q6" s="23"/>
      <c r="R6" s="23"/>
      <c r="S6" s="23"/>
      <c r="T6" s="20"/>
      <c r="U6" s="9">
        <v>2</v>
      </c>
      <c r="V6" s="20"/>
      <c r="W6" s="20"/>
      <c r="X6" s="20"/>
      <c r="Y6" s="20"/>
      <c r="Z6" s="20"/>
      <c r="AA6" s="20"/>
      <c r="AB6" s="23"/>
      <c r="AC6" s="23"/>
      <c r="AD6" s="23"/>
      <c r="AE6" s="23"/>
      <c r="AF6" s="23"/>
      <c r="AG6" s="23"/>
      <c r="AH6" s="23"/>
      <c r="AI6" s="23"/>
      <c r="AJ6" s="20"/>
      <c r="AK6" s="20"/>
      <c r="AL6" s="20"/>
      <c r="AM6" s="20"/>
      <c r="AN6" s="20"/>
      <c r="AO6" s="20"/>
      <c r="AP6" s="20"/>
      <c r="AQ6" s="20"/>
      <c r="AR6" s="23"/>
      <c r="AS6" s="23"/>
      <c r="AT6" s="23"/>
      <c r="AU6" s="23"/>
      <c r="AV6" s="23"/>
      <c r="AW6" s="23"/>
      <c r="AX6" s="23"/>
      <c r="AY6" s="23"/>
      <c r="AZ6" s="20"/>
      <c r="BA6" s="20"/>
      <c r="BB6" s="20"/>
      <c r="BC6" s="20"/>
      <c r="BD6" s="20"/>
      <c r="BE6" s="20"/>
      <c r="BF6" s="20"/>
      <c r="BG6" s="20"/>
      <c r="BH6" s="23"/>
      <c r="BI6" s="23"/>
      <c r="BJ6" s="23"/>
      <c r="BK6" s="23"/>
      <c r="BL6" s="29"/>
      <c r="BM6" s="23"/>
      <c r="BN6" s="23"/>
      <c r="BO6" s="23"/>
      <c r="BP6" s="20"/>
      <c r="BQ6" s="20"/>
      <c r="BR6" s="20"/>
      <c r="BS6" s="20"/>
      <c r="BT6" s="20"/>
      <c r="BU6" s="20"/>
      <c r="BV6" s="20"/>
      <c r="BW6" s="20"/>
    </row>
    <row r="7" spans="1:75" s="26" customFormat="1" ht="27.75" customHeight="1">
      <c r="A7" s="21" t="s">
        <v>14</v>
      </c>
      <c r="B7" s="77" t="s">
        <v>109</v>
      </c>
      <c r="C7" s="9">
        <v>15</v>
      </c>
      <c r="D7" s="9"/>
      <c r="E7" s="9"/>
      <c r="F7" s="9"/>
      <c r="G7" s="9">
        <f>SUM(C7:F7)</f>
        <v>15</v>
      </c>
      <c r="H7" s="9">
        <v>1</v>
      </c>
      <c r="I7" s="9"/>
      <c r="J7" s="9">
        <v>1</v>
      </c>
      <c r="K7" s="9"/>
      <c r="L7" s="24">
        <v>1</v>
      </c>
      <c r="M7" s="24"/>
      <c r="N7" s="24"/>
      <c r="O7" s="24"/>
      <c r="P7" s="42">
        <v>1</v>
      </c>
      <c r="Q7" s="42"/>
      <c r="R7" s="42">
        <v>1</v>
      </c>
      <c r="S7" s="42"/>
      <c r="T7" s="9"/>
      <c r="U7" s="9"/>
      <c r="V7" s="9"/>
      <c r="W7" s="9"/>
      <c r="X7" s="9"/>
      <c r="Y7" s="9"/>
      <c r="Z7" s="9"/>
      <c r="AA7" s="9"/>
      <c r="AB7" s="24"/>
      <c r="AC7" s="42"/>
      <c r="AD7" s="24"/>
      <c r="AE7" s="24"/>
      <c r="AF7" s="24"/>
      <c r="AG7" s="24"/>
      <c r="AH7" s="24"/>
      <c r="AI7" s="24"/>
      <c r="AJ7" s="9"/>
      <c r="AK7" s="13"/>
      <c r="AL7" s="9"/>
      <c r="AM7" s="9"/>
      <c r="AN7" s="9"/>
      <c r="AO7" s="9"/>
      <c r="AP7" s="9"/>
      <c r="AQ7" s="9"/>
      <c r="AR7" s="24"/>
      <c r="AS7" s="24"/>
      <c r="AT7" s="24"/>
      <c r="AU7" s="24"/>
      <c r="AV7" s="24"/>
      <c r="AW7" s="24"/>
      <c r="AX7" s="24"/>
      <c r="AY7" s="24"/>
      <c r="AZ7" s="9"/>
      <c r="BA7" s="9"/>
      <c r="BB7" s="9"/>
      <c r="BC7" s="9"/>
      <c r="BD7" s="9"/>
      <c r="BE7" s="9"/>
      <c r="BF7" s="9"/>
      <c r="BG7" s="9"/>
      <c r="BH7" s="24"/>
      <c r="BI7" s="24"/>
      <c r="BJ7" s="24"/>
      <c r="BK7" s="24"/>
      <c r="BL7" s="25"/>
      <c r="BM7" s="24"/>
      <c r="BN7" s="24"/>
      <c r="BO7" s="24"/>
      <c r="BP7" s="9"/>
      <c r="BQ7" s="9"/>
      <c r="BR7" s="9"/>
      <c r="BS7" s="9"/>
      <c r="BT7" s="9"/>
      <c r="BU7" s="9"/>
      <c r="BV7" s="9"/>
      <c r="BW7" s="9"/>
    </row>
    <row r="8" spans="1:75" s="26" customFormat="1" ht="27.75" customHeight="1">
      <c r="A8" s="21" t="s">
        <v>45</v>
      </c>
      <c r="B8" s="77" t="s">
        <v>110</v>
      </c>
      <c r="C8" s="11"/>
      <c r="D8" s="11">
        <v>120</v>
      </c>
      <c r="E8" s="11"/>
      <c r="F8" s="11"/>
      <c r="G8" s="11">
        <f>SUM(C8:F8)</f>
        <v>120</v>
      </c>
      <c r="H8" s="11">
        <v>8</v>
      </c>
      <c r="I8" s="11">
        <v>4</v>
      </c>
      <c r="J8" s="11">
        <v>4</v>
      </c>
      <c r="K8" s="11"/>
      <c r="L8" s="43"/>
      <c r="M8" s="43">
        <v>2</v>
      </c>
      <c r="N8" s="43"/>
      <c r="O8" s="44"/>
      <c r="P8" s="43">
        <v>2</v>
      </c>
      <c r="Q8" s="43">
        <v>1</v>
      </c>
      <c r="R8" s="43">
        <v>1</v>
      </c>
      <c r="S8" s="43"/>
      <c r="T8" s="98"/>
      <c r="U8" s="11">
        <v>2</v>
      </c>
      <c r="V8" s="11"/>
      <c r="W8" s="11"/>
      <c r="X8" s="11">
        <v>2</v>
      </c>
      <c r="Y8" s="11">
        <v>1</v>
      </c>
      <c r="Z8" s="11">
        <v>1</v>
      </c>
      <c r="AA8" s="11"/>
      <c r="AB8" s="44"/>
      <c r="AC8" s="43">
        <v>2</v>
      </c>
      <c r="AD8" s="46"/>
      <c r="AE8" s="43"/>
      <c r="AF8" s="43">
        <v>2</v>
      </c>
      <c r="AG8" s="43">
        <v>1</v>
      </c>
      <c r="AH8" s="43">
        <v>1</v>
      </c>
      <c r="AI8" s="43"/>
      <c r="AJ8" s="12"/>
      <c r="AK8" s="11">
        <v>2</v>
      </c>
      <c r="AL8" s="98"/>
      <c r="AM8" s="11"/>
      <c r="AN8" s="11">
        <v>2</v>
      </c>
      <c r="AO8" s="11">
        <v>1</v>
      </c>
      <c r="AP8" s="11">
        <v>1</v>
      </c>
      <c r="AQ8" s="11"/>
      <c r="AR8" s="43"/>
      <c r="AS8" s="43"/>
      <c r="AT8" s="43"/>
      <c r="AU8" s="43"/>
      <c r="AV8" s="43"/>
      <c r="AW8" s="43"/>
      <c r="AX8" s="43"/>
      <c r="AY8" s="43"/>
      <c r="AZ8" s="11"/>
      <c r="BA8" s="11"/>
      <c r="BB8" s="11"/>
      <c r="BC8" s="11"/>
      <c r="BD8" s="11"/>
      <c r="BE8" s="11"/>
      <c r="BF8" s="11"/>
      <c r="BG8" s="11"/>
      <c r="BH8" s="43"/>
      <c r="BI8" s="43"/>
      <c r="BJ8" s="43"/>
      <c r="BK8" s="43"/>
      <c r="BL8" s="44"/>
      <c r="BM8" s="43"/>
      <c r="BN8" s="43"/>
      <c r="BO8" s="43"/>
      <c r="BP8" s="11"/>
      <c r="BQ8" s="11"/>
      <c r="BR8" s="11"/>
      <c r="BS8" s="11"/>
      <c r="BT8" s="11"/>
      <c r="BU8" s="11"/>
      <c r="BV8" s="11"/>
      <c r="BW8" s="11"/>
    </row>
    <row r="9" spans="1:75" s="26" customFormat="1" ht="27.75" customHeight="1">
      <c r="A9" s="21" t="s">
        <v>46</v>
      </c>
      <c r="B9" s="78" t="s">
        <v>111</v>
      </c>
      <c r="C9" s="9"/>
      <c r="D9" s="9">
        <v>30</v>
      </c>
      <c r="E9" s="9"/>
      <c r="F9" s="9"/>
      <c r="G9" s="9">
        <f>SUM(C9:F9)</f>
        <v>30</v>
      </c>
      <c r="H9" s="9">
        <v>3</v>
      </c>
      <c r="I9" s="9">
        <v>1.5</v>
      </c>
      <c r="J9" s="9">
        <v>1.5</v>
      </c>
      <c r="K9" s="9"/>
      <c r="L9" s="23"/>
      <c r="M9" s="24">
        <v>2</v>
      </c>
      <c r="N9" s="24"/>
      <c r="O9" s="24"/>
      <c r="P9" s="47">
        <v>3</v>
      </c>
      <c r="Q9" s="47">
        <v>1.5</v>
      </c>
      <c r="R9" s="47">
        <v>1.5</v>
      </c>
      <c r="S9" s="47"/>
      <c r="T9" s="9"/>
      <c r="U9" s="9"/>
      <c r="V9" s="9"/>
      <c r="W9" s="9"/>
      <c r="X9" s="9"/>
      <c r="Y9" s="9"/>
      <c r="Z9" s="9"/>
      <c r="AA9" s="9"/>
      <c r="AB9" s="24"/>
      <c r="AC9" s="47"/>
      <c r="AD9" s="24"/>
      <c r="AE9" s="24"/>
      <c r="AF9" s="24"/>
      <c r="AG9" s="24"/>
      <c r="AH9" s="24"/>
      <c r="AI9" s="24"/>
      <c r="AJ9" s="9"/>
      <c r="AK9" s="18"/>
      <c r="AL9" s="9"/>
      <c r="AM9" s="9"/>
      <c r="AN9" s="9"/>
      <c r="AO9" s="9"/>
      <c r="AP9" s="9"/>
      <c r="AQ9" s="9"/>
      <c r="AR9" s="24"/>
      <c r="AS9" s="24"/>
      <c r="AT9" s="24"/>
      <c r="AU9" s="24"/>
      <c r="AV9" s="24"/>
      <c r="AW9" s="24"/>
      <c r="AX9" s="24"/>
      <c r="AY9" s="24"/>
      <c r="AZ9" s="9"/>
      <c r="BA9" s="9"/>
      <c r="BB9" s="9"/>
      <c r="BC9" s="9"/>
      <c r="BD9" s="9"/>
      <c r="BE9" s="9"/>
      <c r="BF9" s="9"/>
      <c r="BG9" s="9"/>
      <c r="BH9" s="24"/>
      <c r="BI9" s="24"/>
      <c r="BJ9" s="24"/>
      <c r="BK9" s="24"/>
      <c r="BL9" s="25"/>
      <c r="BM9" s="24"/>
      <c r="BN9" s="24"/>
      <c r="BO9" s="24"/>
      <c r="BP9" s="9"/>
      <c r="BQ9" s="9"/>
      <c r="BR9" s="9"/>
      <c r="BS9" s="9"/>
      <c r="BT9" s="9"/>
      <c r="BU9" s="9"/>
      <c r="BV9" s="9"/>
      <c r="BW9" s="9"/>
    </row>
    <row r="10" spans="1:75" s="26" customFormat="1" ht="27.75" customHeight="1" thickBot="1">
      <c r="A10" s="21" t="s">
        <v>22</v>
      </c>
      <c r="B10" s="79" t="s">
        <v>167</v>
      </c>
      <c r="C10" s="11">
        <v>30</v>
      </c>
      <c r="D10" s="11">
        <v>0</v>
      </c>
      <c r="E10" s="11"/>
      <c r="F10" s="11"/>
      <c r="G10" s="11">
        <f>SUM(C10:F10)</f>
        <v>30</v>
      </c>
      <c r="H10" s="11">
        <v>2</v>
      </c>
      <c r="I10" s="11">
        <v>1</v>
      </c>
      <c r="J10" s="11">
        <v>1</v>
      </c>
      <c r="K10" s="11"/>
      <c r="L10" s="43">
        <v>2</v>
      </c>
      <c r="M10" s="43"/>
      <c r="N10" s="48"/>
      <c r="O10" s="43"/>
      <c r="P10" s="43">
        <v>2</v>
      </c>
      <c r="Q10" s="43">
        <v>1</v>
      </c>
      <c r="R10" s="43">
        <v>1</v>
      </c>
      <c r="S10" s="43">
        <v>2</v>
      </c>
      <c r="T10" s="11"/>
      <c r="U10" s="11"/>
      <c r="V10" s="11"/>
      <c r="W10" s="11"/>
      <c r="X10" s="11"/>
      <c r="Y10" s="11"/>
      <c r="Z10" s="11"/>
      <c r="AA10" s="11"/>
      <c r="AB10" s="43"/>
      <c r="AC10" s="43"/>
      <c r="AD10" s="43"/>
      <c r="AE10" s="43"/>
      <c r="AF10" s="43"/>
      <c r="AG10" s="43"/>
      <c r="AH10" s="43"/>
      <c r="AI10" s="43"/>
      <c r="AJ10" s="11"/>
      <c r="AK10" s="11"/>
      <c r="AL10" s="11"/>
      <c r="AM10" s="11"/>
      <c r="AN10" s="11"/>
      <c r="AO10" s="11"/>
      <c r="AP10" s="11"/>
      <c r="AQ10" s="11"/>
      <c r="AR10" s="43"/>
      <c r="AS10" s="43"/>
      <c r="AT10" s="43"/>
      <c r="AU10" s="43"/>
      <c r="AV10" s="43"/>
      <c r="AW10" s="43"/>
      <c r="AX10" s="43"/>
      <c r="AY10" s="43"/>
      <c r="AZ10" s="11"/>
      <c r="BA10" s="11"/>
      <c r="BB10" s="11"/>
      <c r="BC10" s="11"/>
      <c r="BD10" s="11"/>
      <c r="BE10" s="11"/>
      <c r="BF10" s="11"/>
      <c r="BG10" s="11"/>
      <c r="BH10" s="43"/>
      <c r="BI10" s="43"/>
      <c r="BJ10" s="43"/>
      <c r="BK10" s="43"/>
      <c r="BL10" s="44"/>
      <c r="BM10" s="43"/>
      <c r="BN10" s="43"/>
      <c r="BO10" s="43"/>
      <c r="BP10" s="11"/>
      <c r="BQ10" s="11"/>
      <c r="BR10" s="11"/>
      <c r="BS10" s="11"/>
      <c r="BT10" s="11"/>
      <c r="BU10" s="11"/>
      <c r="BV10" s="11"/>
      <c r="BW10" s="11"/>
    </row>
    <row r="11" spans="1:75" ht="45.75" customHeight="1" thickBot="1">
      <c r="A11" s="34" t="s">
        <v>33</v>
      </c>
      <c r="B11" s="80" t="s">
        <v>24</v>
      </c>
      <c r="C11" s="49">
        <f>SUM(C12:C18)</f>
        <v>150</v>
      </c>
      <c r="D11" s="49">
        <f aca="true" t="shared" si="3" ref="D11:BO11">SUM(D12:D18)</f>
        <v>105</v>
      </c>
      <c r="E11" s="49">
        <f t="shared" si="3"/>
        <v>30</v>
      </c>
      <c r="F11" s="49">
        <f t="shared" si="3"/>
        <v>0</v>
      </c>
      <c r="G11" s="49">
        <f t="shared" si="3"/>
        <v>285</v>
      </c>
      <c r="H11" s="49">
        <f t="shared" si="3"/>
        <v>24</v>
      </c>
      <c r="I11" s="49">
        <f t="shared" si="3"/>
        <v>12</v>
      </c>
      <c r="J11" s="49">
        <f t="shared" si="3"/>
        <v>12</v>
      </c>
      <c r="K11" s="49">
        <f t="shared" si="3"/>
        <v>0</v>
      </c>
      <c r="L11" s="31">
        <f t="shared" si="3"/>
        <v>4</v>
      </c>
      <c r="M11" s="49">
        <f t="shared" si="3"/>
        <v>4</v>
      </c>
      <c r="N11" s="49">
        <f t="shared" si="3"/>
        <v>0</v>
      </c>
      <c r="O11" s="49">
        <f t="shared" si="3"/>
        <v>0</v>
      </c>
      <c r="P11" s="49">
        <f t="shared" si="3"/>
        <v>11</v>
      </c>
      <c r="Q11" s="49">
        <f t="shared" si="3"/>
        <v>5.5</v>
      </c>
      <c r="R11" s="49">
        <f t="shared" si="3"/>
        <v>5.5</v>
      </c>
      <c r="S11" s="49">
        <f t="shared" si="3"/>
        <v>0</v>
      </c>
      <c r="T11" s="49">
        <f t="shared" si="3"/>
        <v>6</v>
      </c>
      <c r="U11" s="49">
        <f t="shared" si="3"/>
        <v>3</v>
      </c>
      <c r="V11" s="49">
        <f t="shared" si="3"/>
        <v>2</v>
      </c>
      <c r="W11" s="49">
        <f t="shared" si="3"/>
        <v>0</v>
      </c>
      <c r="X11" s="49">
        <f t="shared" si="3"/>
        <v>13</v>
      </c>
      <c r="Y11" s="49">
        <f t="shared" si="3"/>
        <v>6.5</v>
      </c>
      <c r="Z11" s="49">
        <f t="shared" si="3"/>
        <v>6.5</v>
      </c>
      <c r="AA11" s="49">
        <f t="shared" si="3"/>
        <v>0</v>
      </c>
      <c r="AB11" s="49">
        <f t="shared" si="3"/>
        <v>0</v>
      </c>
      <c r="AC11" s="49">
        <f t="shared" si="3"/>
        <v>0</v>
      </c>
      <c r="AD11" s="49">
        <f t="shared" si="3"/>
        <v>0</v>
      </c>
      <c r="AE11" s="49">
        <f t="shared" si="3"/>
        <v>0</v>
      </c>
      <c r="AF11" s="49">
        <f t="shared" si="3"/>
        <v>0</v>
      </c>
      <c r="AG11" s="49">
        <f t="shared" si="3"/>
        <v>0</v>
      </c>
      <c r="AH11" s="49">
        <f t="shared" si="3"/>
        <v>0</v>
      </c>
      <c r="AI11" s="49">
        <f t="shared" si="3"/>
        <v>0</v>
      </c>
      <c r="AJ11" s="49">
        <f t="shared" si="3"/>
        <v>0</v>
      </c>
      <c r="AK11" s="49">
        <f t="shared" si="3"/>
        <v>0</v>
      </c>
      <c r="AL11" s="49">
        <f t="shared" si="3"/>
        <v>0</v>
      </c>
      <c r="AM11" s="49">
        <f t="shared" si="3"/>
        <v>0</v>
      </c>
      <c r="AN11" s="49">
        <f t="shared" si="3"/>
        <v>0</v>
      </c>
      <c r="AO11" s="49">
        <f t="shared" si="3"/>
        <v>0</v>
      </c>
      <c r="AP11" s="49">
        <f t="shared" si="3"/>
        <v>0</v>
      </c>
      <c r="AQ11" s="49">
        <f t="shared" si="3"/>
        <v>0</v>
      </c>
      <c r="AR11" s="49">
        <f t="shared" si="3"/>
        <v>0</v>
      </c>
      <c r="AS11" s="49">
        <f t="shared" si="3"/>
        <v>0</v>
      </c>
      <c r="AT11" s="49">
        <f t="shared" si="3"/>
        <v>0</v>
      </c>
      <c r="AU11" s="49">
        <f t="shared" si="3"/>
        <v>0</v>
      </c>
      <c r="AV11" s="49">
        <f t="shared" si="3"/>
        <v>0</v>
      </c>
      <c r="AW11" s="49">
        <f t="shared" si="3"/>
        <v>0</v>
      </c>
      <c r="AX11" s="49">
        <f t="shared" si="3"/>
        <v>0</v>
      </c>
      <c r="AY11" s="49">
        <f t="shared" si="3"/>
        <v>0</v>
      </c>
      <c r="AZ11" s="49">
        <f t="shared" si="3"/>
        <v>0</v>
      </c>
      <c r="BA11" s="49">
        <f t="shared" si="3"/>
        <v>0</v>
      </c>
      <c r="BB11" s="49">
        <f t="shared" si="3"/>
        <v>0</v>
      </c>
      <c r="BC11" s="49">
        <f t="shared" si="3"/>
        <v>0</v>
      </c>
      <c r="BD11" s="49">
        <f t="shared" si="3"/>
        <v>0</v>
      </c>
      <c r="BE11" s="49">
        <f t="shared" si="3"/>
        <v>0</v>
      </c>
      <c r="BF11" s="49">
        <f t="shared" si="3"/>
        <v>0</v>
      </c>
      <c r="BG11" s="49">
        <f t="shared" si="3"/>
        <v>0</v>
      </c>
      <c r="BH11" s="49">
        <f t="shared" si="3"/>
        <v>0</v>
      </c>
      <c r="BI11" s="49">
        <f t="shared" si="3"/>
        <v>0</v>
      </c>
      <c r="BJ11" s="49">
        <f t="shared" si="3"/>
        <v>0</v>
      </c>
      <c r="BK11" s="49">
        <f t="shared" si="3"/>
        <v>0</v>
      </c>
      <c r="BL11" s="49">
        <f t="shared" si="3"/>
        <v>0</v>
      </c>
      <c r="BM11" s="49">
        <f t="shared" si="3"/>
        <v>0</v>
      </c>
      <c r="BN11" s="49">
        <f t="shared" si="3"/>
        <v>0</v>
      </c>
      <c r="BO11" s="49">
        <f t="shared" si="3"/>
        <v>0</v>
      </c>
      <c r="BP11" s="49">
        <f aca="true" t="shared" si="4" ref="BP11:BW11">SUM(BP12:BP18)</f>
        <v>0</v>
      </c>
      <c r="BQ11" s="49">
        <f t="shared" si="4"/>
        <v>0</v>
      </c>
      <c r="BR11" s="49">
        <f t="shared" si="4"/>
        <v>0</v>
      </c>
      <c r="BS11" s="49">
        <f t="shared" si="4"/>
        <v>0</v>
      </c>
      <c r="BT11" s="49">
        <f t="shared" si="4"/>
        <v>0</v>
      </c>
      <c r="BU11" s="49">
        <f t="shared" si="4"/>
        <v>0</v>
      </c>
      <c r="BV11" s="49">
        <f t="shared" si="4"/>
        <v>0</v>
      </c>
      <c r="BW11" s="49">
        <f t="shared" si="4"/>
        <v>0</v>
      </c>
    </row>
    <row r="12" spans="1:75" s="26" customFormat="1" ht="27.75" customHeight="1" thickBot="1">
      <c r="A12" s="21" t="s">
        <v>47</v>
      </c>
      <c r="B12" s="74" t="s">
        <v>112</v>
      </c>
      <c r="C12" s="11">
        <v>30</v>
      </c>
      <c r="D12" s="11">
        <v>15</v>
      </c>
      <c r="E12" s="11"/>
      <c r="F12" s="11"/>
      <c r="G12" s="11">
        <f aca="true" t="shared" si="5" ref="G12:G18">SUM(C12:F12)</f>
        <v>45</v>
      </c>
      <c r="H12" s="11">
        <v>4</v>
      </c>
      <c r="I12" s="11">
        <v>2</v>
      </c>
      <c r="J12" s="11">
        <v>2</v>
      </c>
      <c r="K12" s="12"/>
      <c r="L12" s="50">
        <v>2</v>
      </c>
      <c r="M12" s="46">
        <v>1</v>
      </c>
      <c r="N12" s="43"/>
      <c r="O12" s="43"/>
      <c r="P12" s="43">
        <v>4</v>
      </c>
      <c r="Q12" s="43">
        <v>2</v>
      </c>
      <c r="R12" s="43">
        <v>2</v>
      </c>
      <c r="S12" s="24"/>
      <c r="T12" s="9"/>
      <c r="U12" s="9"/>
      <c r="V12" s="9"/>
      <c r="W12" s="9"/>
      <c r="X12" s="9"/>
      <c r="Y12" s="9"/>
      <c r="Z12" s="9"/>
      <c r="AA12" s="9"/>
      <c r="AB12" s="24"/>
      <c r="AC12" s="24"/>
      <c r="AD12" s="24"/>
      <c r="AE12" s="24"/>
      <c r="AF12" s="24"/>
      <c r="AG12" s="24"/>
      <c r="AH12" s="24"/>
      <c r="AI12" s="24"/>
      <c r="AJ12" s="9"/>
      <c r="AK12" s="9"/>
      <c r="AL12" s="9"/>
      <c r="AM12" s="9"/>
      <c r="AN12" s="9"/>
      <c r="AO12" s="9"/>
      <c r="AP12" s="9"/>
      <c r="AQ12" s="9"/>
      <c r="AR12" s="24"/>
      <c r="AS12" s="24"/>
      <c r="AT12" s="24"/>
      <c r="AU12" s="24"/>
      <c r="AV12" s="24"/>
      <c r="AW12" s="24"/>
      <c r="AX12" s="24"/>
      <c r="AY12" s="24"/>
      <c r="AZ12" s="9"/>
      <c r="BA12" s="9"/>
      <c r="BB12" s="9"/>
      <c r="BC12" s="9"/>
      <c r="BD12" s="9"/>
      <c r="BE12" s="9"/>
      <c r="BF12" s="9"/>
      <c r="BG12" s="9"/>
      <c r="BH12" s="24"/>
      <c r="BI12" s="24"/>
      <c r="BJ12" s="24"/>
      <c r="BK12" s="24"/>
      <c r="BL12" s="25"/>
      <c r="BM12" s="24"/>
      <c r="BN12" s="24"/>
      <c r="BO12" s="24"/>
      <c r="BP12" s="9"/>
      <c r="BQ12" s="9"/>
      <c r="BR12" s="9"/>
      <c r="BS12" s="9"/>
      <c r="BT12" s="9"/>
      <c r="BU12" s="9"/>
      <c r="BV12" s="9"/>
      <c r="BW12" s="9"/>
    </row>
    <row r="13" spans="1:75" s="26" customFormat="1" ht="27.75" customHeight="1" thickBot="1">
      <c r="A13" s="21" t="s">
        <v>48</v>
      </c>
      <c r="B13" s="77" t="s">
        <v>113</v>
      </c>
      <c r="C13" s="11">
        <v>30</v>
      </c>
      <c r="D13" s="11">
        <v>15</v>
      </c>
      <c r="E13" s="11"/>
      <c r="F13" s="11"/>
      <c r="G13" s="11">
        <f t="shared" si="5"/>
        <v>45</v>
      </c>
      <c r="H13" s="11">
        <v>4</v>
      </c>
      <c r="I13" s="11">
        <v>2</v>
      </c>
      <c r="J13" s="11">
        <v>2</v>
      </c>
      <c r="K13" s="12"/>
      <c r="L13" s="45">
        <v>2</v>
      </c>
      <c r="M13" s="46">
        <v>1</v>
      </c>
      <c r="N13" s="43"/>
      <c r="O13" s="43"/>
      <c r="P13" s="43">
        <v>4</v>
      </c>
      <c r="Q13" s="43">
        <v>2</v>
      </c>
      <c r="R13" s="43">
        <v>2</v>
      </c>
      <c r="S13" s="43"/>
      <c r="T13" s="13"/>
      <c r="U13" s="9"/>
      <c r="V13" s="9"/>
      <c r="W13" s="9"/>
      <c r="X13" s="9"/>
      <c r="Y13" s="9"/>
      <c r="Z13" s="9"/>
      <c r="AA13" s="9"/>
      <c r="AB13" s="24"/>
      <c r="AC13" s="24"/>
      <c r="AD13" s="24"/>
      <c r="AE13" s="24"/>
      <c r="AF13" s="24"/>
      <c r="AG13" s="24"/>
      <c r="AH13" s="24"/>
      <c r="AI13" s="24"/>
      <c r="AJ13" s="9"/>
      <c r="AK13" s="9"/>
      <c r="AL13" s="9"/>
      <c r="AM13" s="9"/>
      <c r="AN13" s="9"/>
      <c r="AO13" s="9"/>
      <c r="AP13" s="9"/>
      <c r="AQ13" s="9"/>
      <c r="AR13" s="24"/>
      <c r="AS13" s="24"/>
      <c r="AT13" s="24"/>
      <c r="AU13" s="24"/>
      <c r="AV13" s="24"/>
      <c r="AW13" s="24"/>
      <c r="AX13" s="24"/>
      <c r="AY13" s="24"/>
      <c r="AZ13" s="9"/>
      <c r="BA13" s="9"/>
      <c r="BB13" s="9"/>
      <c r="BC13" s="9"/>
      <c r="BD13" s="9"/>
      <c r="BE13" s="9"/>
      <c r="BF13" s="9"/>
      <c r="BG13" s="9"/>
      <c r="BH13" s="24"/>
      <c r="BI13" s="24"/>
      <c r="BJ13" s="24"/>
      <c r="BK13" s="24"/>
      <c r="BL13" s="25"/>
      <c r="BM13" s="24"/>
      <c r="BN13" s="24"/>
      <c r="BO13" s="24"/>
      <c r="BP13" s="9"/>
      <c r="BQ13" s="9"/>
      <c r="BR13" s="9"/>
      <c r="BS13" s="9"/>
      <c r="BT13" s="9"/>
      <c r="BU13" s="9"/>
      <c r="BV13" s="9"/>
      <c r="BW13" s="9"/>
    </row>
    <row r="14" spans="1:75" s="26" customFormat="1" ht="27.75" customHeight="1" thickBot="1">
      <c r="A14" s="21" t="s">
        <v>49</v>
      </c>
      <c r="B14" s="77" t="s">
        <v>114</v>
      </c>
      <c r="C14" s="11">
        <v>30</v>
      </c>
      <c r="D14" s="11">
        <v>15</v>
      </c>
      <c r="E14" s="11"/>
      <c r="F14" s="11"/>
      <c r="G14" s="11">
        <f t="shared" si="5"/>
        <v>45</v>
      </c>
      <c r="H14" s="11">
        <v>4</v>
      </c>
      <c r="I14" s="11">
        <v>2</v>
      </c>
      <c r="J14" s="11">
        <v>2</v>
      </c>
      <c r="K14" s="11"/>
      <c r="L14" s="47"/>
      <c r="M14" s="24"/>
      <c r="N14" s="24"/>
      <c r="O14" s="24"/>
      <c r="P14" s="24"/>
      <c r="Q14" s="24"/>
      <c r="R14" s="24"/>
      <c r="S14" s="44"/>
      <c r="T14" s="19">
        <v>2</v>
      </c>
      <c r="U14" s="51">
        <v>1</v>
      </c>
      <c r="V14" s="11"/>
      <c r="W14" s="11"/>
      <c r="X14" s="11">
        <v>4</v>
      </c>
      <c r="Y14" s="11">
        <v>2</v>
      </c>
      <c r="Z14" s="11">
        <v>2</v>
      </c>
      <c r="AA14" s="11"/>
      <c r="AB14" s="24"/>
      <c r="AC14" s="24"/>
      <c r="AD14" s="24"/>
      <c r="AE14" s="24"/>
      <c r="AF14" s="24"/>
      <c r="AG14" s="24"/>
      <c r="AH14" s="24"/>
      <c r="AI14" s="24"/>
      <c r="AJ14" s="9"/>
      <c r="AK14" s="9"/>
      <c r="AL14" s="9"/>
      <c r="AM14" s="9"/>
      <c r="AN14" s="9"/>
      <c r="AO14" s="9"/>
      <c r="AP14" s="9"/>
      <c r="AQ14" s="9"/>
      <c r="AR14" s="24"/>
      <c r="AS14" s="24"/>
      <c r="AT14" s="24"/>
      <c r="AU14" s="24"/>
      <c r="AV14" s="24"/>
      <c r="AW14" s="24"/>
      <c r="AX14" s="24"/>
      <c r="AY14" s="24"/>
      <c r="AZ14" s="9"/>
      <c r="BA14" s="9"/>
      <c r="BB14" s="9"/>
      <c r="BC14" s="9"/>
      <c r="BD14" s="9"/>
      <c r="BE14" s="9"/>
      <c r="BF14" s="9"/>
      <c r="BG14" s="9"/>
      <c r="BH14" s="24"/>
      <c r="BI14" s="24"/>
      <c r="BJ14" s="24"/>
      <c r="BK14" s="24"/>
      <c r="BL14" s="25"/>
      <c r="BM14" s="24"/>
      <c r="BN14" s="24"/>
      <c r="BO14" s="24"/>
      <c r="BP14" s="9"/>
      <c r="BQ14" s="9"/>
      <c r="BR14" s="9"/>
      <c r="BS14" s="9"/>
      <c r="BT14" s="9"/>
      <c r="BU14" s="9"/>
      <c r="BV14" s="9"/>
      <c r="BW14" s="9"/>
    </row>
    <row r="15" spans="1:75" s="26" customFormat="1" ht="27.75" customHeight="1">
      <c r="A15" s="21" t="s">
        <v>50</v>
      </c>
      <c r="B15" s="78" t="s">
        <v>115</v>
      </c>
      <c r="C15" s="11">
        <v>30</v>
      </c>
      <c r="D15" s="11">
        <v>15</v>
      </c>
      <c r="E15" s="11"/>
      <c r="F15" s="11"/>
      <c r="G15" s="11">
        <f t="shared" si="5"/>
        <v>45</v>
      </c>
      <c r="H15" s="11">
        <v>3</v>
      </c>
      <c r="I15" s="11">
        <v>1.5</v>
      </c>
      <c r="J15" s="11">
        <v>1.5</v>
      </c>
      <c r="K15" s="11"/>
      <c r="L15" s="24"/>
      <c r="M15" s="24"/>
      <c r="N15" s="24"/>
      <c r="O15" s="24"/>
      <c r="P15" s="24"/>
      <c r="Q15" s="24"/>
      <c r="R15" s="24"/>
      <c r="S15" s="43"/>
      <c r="T15" s="18">
        <v>2</v>
      </c>
      <c r="U15" s="9">
        <v>1</v>
      </c>
      <c r="V15" s="9"/>
      <c r="W15" s="9"/>
      <c r="X15" s="9">
        <v>3</v>
      </c>
      <c r="Y15" s="9">
        <v>1.5</v>
      </c>
      <c r="Z15" s="9">
        <v>1.5</v>
      </c>
      <c r="AA15" s="9"/>
      <c r="AB15" s="48"/>
      <c r="AC15" s="43"/>
      <c r="AD15" s="43"/>
      <c r="AE15" s="43"/>
      <c r="AF15" s="43"/>
      <c r="AG15" s="43"/>
      <c r="AH15" s="43"/>
      <c r="AI15" s="24"/>
      <c r="AJ15" s="9"/>
      <c r="AK15" s="9"/>
      <c r="AL15" s="9"/>
      <c r="AM15" s="9"/>
      <c r="AN15" s="9"/>
      <c r="AO15" s="9"/>
      <c r="AP15" s="9"/>
      <c r="AQ15" s="9"/>
      <c r="AR15" s="24"/>
      <c r="AS15" s="24"/>
      <c r="AT15" s="24"/>
      <c r="AU15" s="24"/>
      <c r="AV15" s="24"/>
      <c r="AW15" s="24"/>
      <c r="AX15" s="24"/>
      <c r="AY15" s="24"/>
      <c r="AZ15" s="9"/>
      <c r="BA15" s="9"/>
      <c r="BB15" s="9"/>
      <c r="BC15" s="9"/>
      <c r="BD15" s="9"/>
      <c r="BE15" s="9"/>
      <c r="BF15" s="9"/>
      <c r="BG15" s="9"/>
      <c r="BH15" s="24"/>
      <c r="BI15" s="24"/>
      <c r="BJ15" s="24"/>
      <c r="BK15" s="24"/>
      <c r="BL15" s="25"/>
      <c r="BM15" s="24"/>
      <c r="BN15" s="24"/>
      <c r="BO15" s="24"/>
      <c r="BP15" s="9"/>
      <c r="BQ15" s="9"/>
      <c r="BR15" s="9"/>
      <c r="BS15" s="9"/>
      <c r="BT15" s="9"/>
      <c r="BU15" s="9"/>
      <c r="BV15" s="9"/>
      <c r="BW15" s="9"/>
    </row>
    <row r="16" spans="1:75" s="26" customFormat="1" ht="27.75" customHeight="1" thickBot="1">
      <c r="A16" s="21" t="s">
        <v>51</v>
      </c>
      <c r="B16" s="79" t="s">
        <v>117</v>
      </c>
      <c r="C16" s="9"/>
      <c r="D16" s="9">
        <v>30</v>
      </c>
      <c r="E16" s="9"/>
      <c r="F16" s="9"/>
      <c r="G16" s="11">
        <f t="shared" si="5"/>
        <v>30</v>
      </c>
      <c r="H16" s="9">
        <v>3</v>
      </c>
      <c r="I16" s="9">
        <v>1.5</v>
      </c>
      <c r="J16" s="9">
        <v>1.5</v>
      </c>
      <c r="K16" s="9"/>
      <c r="L16" s="23"/>
      <c r="M16" s="24">
        <v>2</v>
      </c>
      <c r="N16" s="24"/>
      <c r="O16" s="24"/>
      <c r="P16" s="24">
        <v>3</v>
      </c>
      <c r="Q16" s="24">
        <v>1.5</v>
      </c>
      <c r="R16" s="24">
        <v>1.5</v>
      </c>
      <c r="S16" s="24"/>
      <c r="T16" s="13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24"/>
      <c r="AJ16" s="9"/>
      <c r="AK16" s="9"/>
      <c r="AL16" s="9"/>
      <c r="AM16" s="9"/>
      <c r="AN16" s="9"/>
      <c r="AO16" s="9"/>
      <c r="AP16" s="9"/>
      <c r="AQ16" s="9"/>
      <c r="AR16" s="24"/>
      <c r="AS16" s="24"/>
      <c r="AT16" s="24"/>
      <c r="AU16" s="24"/>
      <c r="AV16" s="24"/>
      <c r="AW16" s="24"/>
      <c r="AX16" s="24"/>
      <c r="AY16" s="24"/>
      <c r="AZ16" s="9"/>
      <c r="BA16" s="9"/>
      <c r="BB16" s="9"/>
      <c r="BC16" s="9"/>
      <c r="BD16" s="9"/>
      <c r="BE16" s="9"/>
      <c r="BF16" s="9"/>
      <c r="BG16" s="9"/>
      <c r="BH16" s="24"/>
      <c r="BI16" s="24"/>
      <c r="BJ16" s="24"/>
      <c r="BK16" s="24"/>
      <c r="BL16" s="25"/>
      <c r="BM16" s="24"/>
      <c r="BN16" s="24"/>
      <c r="BO16" s="24"/>
      <c r="BP16" s="9"/>
      <c r="BQ16" s="9"/>
      <c r="BR16" s="9"/>
      <c r="BS16" s="9"/>
      <c r="BT16" s="9"/>
      <c r="BU16" s="9"/>
      <c r="BV16" s="9"/>
      <c r="BW16" s="9"/>
    </row>
    <row r="17" spans="1:75" s="26" customFormat="1" ht="27.75" customHeight="1" thickBot="1">
      <c r="A17" s="21" t="s">
        <v>52</v>
      </c>
      <c r="B17" s="79" t="s">
        <v>116</v>
      </c>
      <c r="C17" s="11">
        <v>30</v>
      </c>
      <c r="D17" s="11">
        <v>15</v>
      </c>
      <c r="E17" s="11"/>
      <c r="F17" s="11"/>
      <c r="G17" s="11">
        <f t="shared" si="5"/>
        <v>45</v>
      </c>
      <c r="H17" s="11">
        <v>4</v>
      </c>
      <c r="I17" s="11">
        <v>2</v>
      </c>
      <c r="J17" s="11">
        <v>2</v>
      </c>
      <c r="K17" s="11"/>
      <c r="L17" s="24"/>
      <c r="M17" s="24"/>
      <c r="N17" s="24"/>
      <c r="O17" s="24"/>
      <c r="P17" s="24"/>
      <c r="Q17" s="24"/>
      <c r="R17" s="24"/>
      <c r="S17" s="44"/>
      <c r="T17" s="19">
        <v>2</v>
      </c>
      <c r="U17" s="51">
        <v>1</v>
      </c>
      <c r="V17" s="11"/>
      <c r="W17" s="11"/>
      <c r="X17" s="11">
        <v>4</v>
      </c>
      <c r="Y17" s="11">
        <v>2</v>
      </c>
      <c r="Z17" s="11">
        <v>2</v>
      </c>
      <c r="AA17" s="11"/>
      <c r="AB17" s="24"/>
      <c r="AC17" s="24"/>
      <c r="AD17" s="24"/>
      <c r="AE17" s="24"/>
      <c r="AF17" s="24"/>
      <c r="AG17" s="24"/>
      <c r="AH17" s="24"/>
      <c r="AI17" s="24"/>
      <c r="AJ17" s="9"/>
      <c r="AK17" s="9"/>
      <c r="AL17" s="9"/>
      <c r="AM17" s="9"/>
      <c r="AN17" s="9"/>
      <c r="AO17" s="9"/>
      <c r="AP17" s="9"/>
      <c r="AQ17" s="9"/>
      <c r="AR17" s="24"/>
      <c r="AS17" s="24"/>
      <c r="AT17" s="24"/>
      <c r="AU17" s="24"/>
      <c r="AV17" s="24"/>
      <c r="AW17" s="24"/>
      <c r="AX17" s="24"/>
      <c r="AY17" s="24"/>
      <c r="AZ17" s="9"/>
      <c r="BA17" s="9"/>
      <c r="BB17" s="9"/>
      <c r="BC17" s="9"/>
      <c r="BD17" s="9"/>
      <c r="BE17" s="9"/>
      <c r="BF17" s="9"/>
      <c r="BG17" s="9"/>
      <c r="BH17" s="24"/>
      <c r="BI17" s="24"/>
      <c r="BJ17" s="24"/>
      <c r="BK17" s="24"/>
      <c r="BL17" s="25"/>
      <c r="BM17" s="24"/>
      <c r="BN17" s="24"/>
      <c r="BO17" s="24"/>
      <c r="BP17" s="9"/>
      <c r="BQ17" s="9"/>
      <c r="BR17" s="9"/>
      <c r="BS17" s="9"/>
      <c r="BT17" s="9"/>
      <c r="BU17" s="9"/>
      <c r="BV17" s="9"/>
      <c r="BW17" s="9"/>
    </row>
    <row r="18" spans="1:75" s="26" customFormat="1" ht="27.75" customHeight="1">
      <c r="A18" s="21" t="s">
        <v>53</v>
      </c>
      <c r="B18" s="79" t="s">
        <v>118</v>
      </c>
      <c r="C18" s="9"/>
      <c r="D18" s="9"/>
      <c r="E18" s="9">
        <v>30</v>
      </c>
      <c r="F18" s="9"/>
      <c r="G18" s="11">
        <f t="shared" si="5"/>
        <v>30</v>
      </c>
      <c r="H18" s="9">
        <v>2</v>
      </c>
      <c r="I18" s="9">
        <v>1</v>
      </c>
      <c r="J18" s="9">
        <v>1</v>
      </c>
      <c r="K18" s="9"/>
      <c r="L18" s="23"/>
      <c r="M18" s="23"/>
      <c r="N18" s="23"/>
      <c r="O18" s="23"/>
      <c r="P18" s="23"/>
      <c r="Q18" s="23"/>
      <c r="R18" s="23"/>
      <c r="S18" s="23"/>
      <c r="T18" s="39"/>
      <c r="U18" s="52"/>
      <c r="V18" s="11">
        <v>2</v>
      </c>
      <c r="W18" s="11"/>
      <c r="X18" s="11">
        <v>2</v>
      </c>
      <c r="Y18" s="11">
        <v>1</v>
      </c>
      <c r="Z18" s="11">
        <v>1</v>
      </c>
      <c r="AA18" s="11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3"/>
      <c r="AS18" s="23"/>
      <c r="AT18" s="23"/>
      <c r="AU18" s="23"/>
      <c r="AV18" s="23"/>
      <c r="AW18" s="23"/>
      <c r="AX18" s="23"/>
      <c r="AY18" s="23"/>
      <c r="AZ18" s="20"/>
      <c r="BA18" s="20"/>
      <c r="BB18" s="20"/>
      <c r="BC18" s="20"/>
      <c r="BD18" s="20"/>
      <c r="BE18" s="20"/>
      <c r="BF18" s="20"/>
      <c r="BG18" s="20"/>
      <c r="BH18" s="23"/>
      <c r="BI18" s="23"/>
      <c r="BJ18" s="23"/>
      <c r="BK18" s="23"/>
      <c r="BL18" s="29"/>
      <c r="BM18" s="23"/>
      <c r="BN18" s="23"/>
      <c r="BO18" s="23"/>
      <c r="BP18" s="20"/>
      <c r="BQ18" s="20"/>
      <c r="BR18" s="20"/>
      <c r="BS18" s="20"/>
      <c r="BT18" s="20"/>
      <c r="BU18" s="20"/>
      <c r="BV18" s="20"/>
      <c r="BW18" s="20"/>
    </row>
    <row r="19" spans="1:75" ht="27.75" customHeight="1" thickBot="1">
      <c r="A19" s="36" t="s">
        <v>34</v>
      </c>
      <c r="B19" s="37" t="s">
        <v>25</v>
      </c>
      <c r="C19" s="49">
        <f aca="true" t="shared" si="6" ref="C19:AH19">SUM(C20:C24)</f>
        <v>75</v>
      </c>
      <c r="D19" s="49">
        <f t="shared" si="6"/>
        <v>75</v>
      </c>
      <c r="E19" s="49">
        <f t="shared" si="6"/>
        <v>60</v>
      </c>
      <c r="F19" s="49">
        <f t="shared" si="6"/>
        <v>0</v>
      </c>
      <c r="G19" s="49">
        <f t="shared" si="6"/>
        <v>210</v>
      </c>
      <c r="H19" s="49">
        <f t="shared" si="6"/>
        <v>16</v>
      </c>
      <c r="I19" s="49">
        <f t="shared" si="6"/>
        <v>6.5</v>
      </c>
      <c r="J19" s="49">
        <f t="shared" si="6"/>
        <v>9.5</v>
      </c>
      <c r="K19" s="49">
        <f t="shared" si="6"/>
        <v>0</v>
      </c>
      <c r="L19" s="54">
        <f t="shared" si="6"/>
        <v>0</v>
      </c>
      <c r="M19" s="54">
        <f t="shared" si="6"/>
        <v>0</v>
      </c>
      <c r="N19" s="54">
        <f t="shared" si="6"/>
        <v>0</v>
      </c>
      <c r="O19" s="54">
        <f t="shared" si="6"/>
        <v>0</v>
      </c>
      <c r="P19" s="54">
        <f t="shared" si="6"/>
        <v>0</v>
      </c>
      <c r="Q19" s="54">
        <f t="shared" si="6"/>
        <v>0</v>
      </c>
      <c r="R19" s="54">
        <f t="shared" si="6"/>
        <v>0</v>
      </c>
      <c r="S19" s="54">
        <f t="shared" si="6"/>
        <v>0</v>
      </c>
      <c r="T19" s="54">
        <f t="shared" si="6"/>
        <v>0</v>
      </c>
      <c r="U19" s="54">
        <f t="shared" si="6"/>
        <v>0</v>
      </c>
      <c r="V19" s="54">
        <f t="shared" si="6"/>
        <v>0</v>
      </c>
      <c r="W19" s="54">
        <f t="shared" si="6"/>
        <v>0</v>
      </c>
      <c r="X19" s="54">
        <f t="shared" si="6"/>
        <v>0</v>
      </c>
      <c r="Y19" s="54">
        <f t="shared" si="6"/>
        <v>0</v>
      </c>
      <c r="Z19" s="54">
        <f t="shared" si="6"/>
        <v>0</v>
      </c>
      <c r="AA19" s="54">
        <f t="shared" si="6"/>
        <v>0</v>
      </c>
      <c r="AB19" s="54">
        <f t="shared" si="6"/>
        <v>0</v>
      </c>
      <c r="AC19" s="54">
        <f t="shared" si="6"/>
        <v>0</v>
      </c>
      <c r="AD19" s="54">
        <f t="shared" si="6"/>
        <v>0</v>
      </c>
      <c r="AE19" s="54">
        <f t="shared" si="6"/>
        <v>0</v>
      </c>
      <c r="AF19" s="54">
        <f t="shared" si="6"/>
        <v>0</v>
      </c>
      <c r="AG19" s="54">
        <f t="shared" si="6"/>
        <v>0</v>
      </c>
      <c r="AH19" s="54">
        <f t="shared" si="6"/>
        <v>0</v>
      </c>
      <c r="AI19" s="54">
        <f aca="true" t="shared" si="7" ref="AI19:BN19">SUM(AI20:AI24)</f>
        <v>0</v>
      </c>
      <c r="AJ19" s="31">
        <f t="shared" si="7"/>
        <v>4</v>
      </c>
      <c r="AK19" s="54">
        <f t="shared" si="7"/>
        <v>4</v>
      </c>
      <c r="AL19" s="54">
        <f t="shared" si="7"/>
        <v>0</v>
      </c>
      <c r="AM19" s="54">
        <f t="shared" si="7"/>
        <v>0</v>
      </c>
      <c r="AN19" s="54">
        <f t="shared" si="7"/>
        <v>9</v>
      </c>
      <c r="AO19" s="54">
        <f t="shared" si="7"/>
        <v>3.5</v>
      </c>
      <c r="AP19" s="54">
        <f t="shared" si="7"/>
        <v>5.5</v>
      </c>
      <c r="AQ19" s="54">
        <f t="shared" si="7"/>
        <v>0</v>
      </c>
      <c r="AR19" s="54">
        <f t="shared" si="7"/>
        <v>1</v>
      </c>
      <c r="AS19" s="54">
        <f t="shared" si="7"/>
        <v>1</v>
      </c>
      <c r="AT19" s="54">
        <f t="shared" si="7"/>
        <v>4</v>
      </c>
      <c r="AU19" s="54">
        <f t="shared" si="7"/>
        <v>0</v>
      </c>
      <c r="AV19" s="54">
        <f t="shared" si="7"/>
        <v>7</v>
      </c>
      <c r="AW19" s="54">
        <f t="shared" si="7"/>
        <v>3</v>
      </c>
      <c r="AX19" s="54">
        <f t="shared" si="7"/>
        <v>4</v>
      </c>
      <c r="AY19" s="54">
        <f t="shared" si="7"/>
        <v>0</v>
      </c>
      <c r="AZ19" s="54">
        <f t="shared" si="7"/>
        <v>0</v>
      </c>
      <c r="BA19" s="54">
        <f t="shared" si="7"/>
        <v>0</v>
      </c>
      <c r="BB19" s="54">
        <f t="shared" si="7"/>
        <v>0</v>
      </c>
      <c r="BC19" s="54">
        <f t="shared" si="7"/>
        <v>0</v>
      </c>
      <c r="BD19" s="54">
        <f t="shared" si="7"/>
        <v>0</v>
      </c>
      <c r="BE19" s="54">
        <f t="shared" si="7"/>
        <v>0</v>
      </c>
      <c r="BF19" s="54">
        <f t="shared" si="7"/>
        <v>0</v>
      </c>
      <c r="BG19" s="54">
        <f t="shared" si="7"/>
        <v>0</v>
      </c>
      <c r="BH19" s="54">
        <f t="shared" si="7"/>
        <v>0</v>
      </c>
      <c r="BI19" s="54">
        <f t="shared" si="7"/>
        <v>0</v>
      </c>
      <c r="BJ19" s="54">
        <f t="shared" si="7"/>
        <v>0</v>
      </c>
      <c r="BK19" s="54">
        <f t="shared" si="7"/>
        <v>0</v>
      </c>
      <c r="BL19" s="54">
        <f t="shared" si="7"/>
        <v>0</v>
      </c>
      <c r="BM19" s="54">
        <f t="shared" si="7"/>
        <v>0</v>
      </c>
      <c r="BN19" s="54">
        <f t="shared" si="7"/>
        <v>0</v>
      </c>
      <c r="BO19" s="54">
        <f>SUM(BO20:BO24)</f>
        <v>0</v>
      </c>
      <c r="BP19" s="54">
        <f aca="true" t="shared" si="8" ref="BP19:BW19">SUM(BP20:BP24)</f>
        <v>0</v>
      </c>
      <c r="BQ19" s="54">
        <f t="shared" si="8"/>
        <v>0</v>
      </c>
      <c r="BR19" s="54">
        <f t="shared" si="8"/>
        <v>0</v>
      </c>
      <c r="BS19" s="54">
        <f t="shared" si="8"/>
        <v>0</v>
      </c>
      <c r="BT19" s="54">
        <f t="shared" si="8"/>
        <v>0</v>
      </c>
      <c r="BU19" s="54">
        <f t="shared" si="8"/>
        <v>0</v>
      </c>
      <c r="BV19" s="54">
        <f t="shared" si="8"/>
        <v>0</v>
      </c>
      <c r="BW19" s="54">
        <f t="shared" si="8"/>
        <v>0</v>
      </c>
    </row>
    <row r="20" spans="1:75" s="26" customFormat="1" ht="27.75" customHeight="1" thickBot="1">
      <c r="A20" s="21" t="s">
        <v>54</v>
      </c>
      <c r="B20" s="81" t="s">
        <v>159</v>
      </c>
      <c r="C20" s="9">
        <v>30</v>
      </c>
      <c r="D20" s="9">
        <v>30</v>
      </c>
      <c r="E20" s="9"/>
      <c r="F20" s="9"/>
      <c r="G20" s="11">
        <f>SUM(C20:F20)</f>
        <v>60</v>
      </c>
      <c r="H20" s="9">
        <v>4</v>
      </c>
      <c r="I20" s="9">
        <v>1.5</v>
      </c>
      <c r="J20" s="9">
        <v>2.5</v>
      </c>
      <c r="K20" s="9"/>
      <c r="L20" s="23"/>
      <c r="M20" s="24"/>
      <c r="N20" s="24"/>
      <c r="O20" s="24"/>
      <c r="P20" s="24"/>
      <c r="Q20" s="24"/>
      <c r="R20" s="24"/>
      <c r="S20" s="24"/>
      <c r="T20" s="9"/>
      <c r="U20" s="9"/>
      <c r="V20" s="9"/>
      <c r="W20" s="9"/>
      <c r="X20" s="9"/>
      <c r="Y20" s="9"/>
      <c r="Z20" s="9"/>
      <c r="AA20" s="9"/>
      <c r="AB20" s="24"/>
      <c r="AC20" s="24"/>
      <c r="AD20" s="24"/>
      <c r="AE20" s="24"/>
      <c r="AF20" s="24"/>
      <c r="AG20" s="24"/>
      <c r="AH20" s="24"/>
      <c r="AI20" s="25"/>
      <c r="AJ20" s="19">
        <v>2</v>
      </c>
      <c r="AK20" s="15">
        <v>2</v>
      </c>
      <c r="AL20" s="9"/>
      <c r="AM20" s="9"/>
      <c r="AN20" s="9">
        <v>4</v>
      </c>
      <c r="AO20" s="9">
        <v>1.5</v>
      </c>
      <c r="AP20" s="9">
        <v>2.5</v>
      </c>
      <c r="AQ20" s="9"/>
      <c r="AR20" s="24"/>
      <c r="AS20" s="24"/>
      <c r="AT20" s="24"/>
      <c r="AU20" s="24"/>
      <c r="AV20" s="24"/>
      <c r="AW20" s="24"/>
      <c r="AX20" s="24"/>
      <c r="AY20" s="24"/>
      <c r="AZ20" s="9"/>
      <c r="BA20" s="9"/>
      <c r="BB20" s="9"/>
      <c r="BC20" s="9"/>
      <c r="BD20" s="9"/>
      <c r="BE20" s="9"/>
      <c r="BF20" s="9"/>
      <c r="BG20" s="9"/>
      <c r="BH20" s="24"/>
      <c r="BI20" s="24"/>
      <c r="BJ20" s="24"/>
      <c r="BK20" s="24"/>
      <c r="BL20" s="25"/>
      <c r="BM20" s="24"/>
      <c r="BN20" s="24"/>
      <c r="BO20" s="24"/>
      <c r="BP20" s="9"/>
      <c r="BQ20" s="9"/>
      <c r="BR20" s="9"/>
      <c r="BS20" s="9"/>
      <c r="BT20" s="9"/>
      <c r="BU20" s="9"/>
      <c r="BV20" s="9"/>
      <c r="BW20" s="9"/>
    </row>
    <row r="21" spans="1:75" s="26" customFormat="1" ht="27.75" customHeight="1" thickBot="1">
      <c r="A21" s="21" t="s">
        <v>55</v>
      </c>
      <c r="B21" s="81" t="s">
        <v>160</v>
      </c>
      <c r="C21" s="9">
        <v>30</v>
      </c>
      <c r="D21" s="9">
        <v>30</v>
      </c>
      <c r="E21" s="9"/>
      <c r="F21" s="9"/>
      <c r="G21" s="9">
        <f>SUM(C21:F21)</f>
        <v>60</v>
      </c>
      <c r="H21" s="9">
        <v>5</v>
      </c>
      <c r="I21" s="9">
        <v>2</v>
      </c>
      <c r="J21" s="9">
        <v>3</v>
      </c>
      <c r="K21" s="9"/>
      <c r="L21" s="23"/>
      <c r="M21" s="23"/>
      <c r="N21" s="23"/>
      <c r="O21" s="23"/>
      <c r="P21" s="23"/>
      <c r="Q21" s="23"/>
      <c r="R21" s="23"/>
      <c r="S21" s="23"/>
      <c r="T21" s="20"/>
      <c r="U21" s="9"/>
      <c r="V21" s="9"/>
      <c r="W21" s="9"/>
      <c r="X21" s="9"/>
      <c r="Y21" s="9"/>
      <c r="Z21" s="9"/>
      <c r="AA21" s="20"/>
      <c r="AB21" s="23"/>
      <c r="AC21" s="23"/>
      <c r="AD21" s="23"/>
      <c r="AE21" s="23"/>
      <c r="AF21" s="23"/>
      <c r="AG21" s="23"/>
      <c r="AH21" s="23"/>
      <c r="AI21" s="29"/>
      <c r="AJ21" s="55">
        <v>2</v>
      </c>
      <c r="AK21" s="56">
        <v>2</v>
      </c>
      <c r="AL21" s="20"/>
      <c r="AM21" s="20"/>
      <c r="AN21" s="20">
        <v>5</v>
      </c>
      <c r="AO21" s="20">
        <v>2</v>
      </c>
      <c r="AP21" s="20">
        <v>3</v>
      </c>
      <c r="AQ21" s="20"/>
      <c r="AR21" s="30"/>
      <c r="AS21" s="23"/>
      <c r="AT21" s="23"/>
      <c r="AU21" s="23"/>
      <c r="AV21" s="23"/>
      <c r="AW21" s="23"/>
      <c r="AX21" s="23"/>
      <c r="AY21" s="23"/>
      <c r="AZ21" s="20"/>
      <c r="BA21" s="20"/>
      <c r="BB21" s="20"/>
      <c r="BC21" s="20"/>
      <c r="BD21" s="20"/>
      <c r="BE21" s="20"/>
      <c r="BF21" s="20"/>
      <c r="BG21" s="20"/>
      <c r="BH21" s="23"/>
      <c r="BI21" s="23"/>
      <c r="BJ21" s="23"/>
      <c r="BK21" s="23"/>
      <c r="BL21" s="29"/>
      <c r="BM21" s="23"/>
      <c r="BN21" s="23"/>
      <c r="BO21" s="23"/>
      <c r="BP21" s="20"/>
      <c r="BQ21" s="20"/>
      <c r="BR21" s="20"/>
      <c r="BS21" s="20"/>
      <c r="BT21" s="20"/>
      <c r="BU21" s="20"/>
      <c r="BV21" s="20"/>
      <c r="BW21" s="20"/>
    </row>
    <row r="22" spans="1:75" s="26" customFormat="1" ht="27.75" customHeight="1" thickBot="1">
      <c r="A22" s="21" t="s">
        <v>56</v>
      </c>
      <c r="B22" s="81" t="s">
        <v>119</v>
      </c>
      <c r="C22" s="9">
        <v>15</v>
      </c>
      <c r="D22" s="9">
        <v>15</v>
      </c>
      <c r="E22" s="9"/>
      <c r="F22" s="9"/>
      <c r="G22" s="9">
        <f>SUM(C22:F22)</f>
        <v>30</v>
      </c>
      <c r="H22" s="9">
        <v>3</v>
      </c>
      <c r="I22" s="9">
        <v>1</v>
      </c>
      <c r="J22" s="9">
        <v>2</v>
      </c>
      <c r="K22" s="9"/>
      <c r="L22" s="23"/>
      <c r="M22" s="24"/>
      <c r="N22" s="24"/>
      <c r="O22" s="24"/>
      <c r="P22" s="24"/>
      <c r="Q22" s="24"/>
      <c r="R22" s="24"/>
      <c r="S22" s="24"/>
      <c r="T22" s="9"/>
      <c r="U22" s="9"/>
      <c r="V22" s="9"/>
      <c r="W22" s="9"/>
      <c r="X22" s="9"/>
      <c r="Y22" s="9"/>
      <c r="Z22" s="9"/>
      <c r="AA22" s="9"/>
      <c r="AB22" s="24"/>
      <c r="AC22" s="24"/>
      <c r="AD22" s="24"/>
      <c r="AE22" s="24"/>
      <c r="AF22" s="24"/>
      <c r="AG22" s="24"/>
      <c r="AH22" s="24"/>
      <c r="AI22" s="24"/>
      <c r="AJ22" s="18"/>
      <c r="AK22" s="9"/>
      <c r="AL22" s="9"/>
      <c r="AM22" s="9"/>
      <c r="AN22" s="9"/>
      <c r="AO22" s="9"/>
      <c r="AP22" s="9"/>
      <c r="AQ22" s="17"/>
      <c r="AR22" s="57">
        <v>1</v>
      </c>
      <c r="AS22" s="28">
        <v>1</v>
      </c>
      <c r="AT22" s="24"/>
      <c r="AU22" s="24"/>
      <c r="AV22" s="24">
        <v>3</v>
      </c>
      <c r="AW22" s="24">
        <v>1</v>
      </c>
      <c r="AX22" s="24">
        <v>2</v>
      </c>
      <c r="AY22" s="24"/>
      <c r="AZ22" s="9"/>
      <c r="BA22" s="9"/>
      <c r="BB22" s="9"/>
      <c r="BC22" s="9"/>
      <c r="BD22" s="9"/>
      <c r="BE22" s="9"/>
      <c r="BF22" s="9"/>
      <c r="BG22" s="9"/>
      <c r="BH22" s="24"/>
      <c r="BI22" s="24"/>
      <c r="BJ22" s="24"/>
      <c r="BK22" s="24"/>
      <c r="BL22" s="25"/>
      <c r="BM22" s="24"/>
      <c r="BN22" s="24"/>
      <c r="BO22" s="24"/>
      <c r="BP22" s="9"/>
      <c r="BQ22" s="9"/>
      <c r="BR22" s="9"/>
      <c r="BS22" s="9"/>
      <c r="BT22" s="9"/>
      <c r="BU22" s="9"/>
      <c r="BV22" s="9"/>
      <c r="BW22" s="9"/>
    </row>
    <row r="23" spans="1:75" s="26" customFormat="1" ht="27.75" customHeight="1">
      <c r="A23" s="21" t="s">
        <v>57</v>
      </c>
      <c r="B23" s="81" t="s">
        <v>120</v>
      </c>
      <c r="C23" s="9"/>
      <c r="D23" s="9"/>
      <c r="E23" s="9">
        <v>30</v>
      </c>
      <c r="F23" s="9"/>
      <c r="G23" s="9">
        <f>SUM(C23:F23)</f>
        <v>30</v>
      </c>
      <c r="H23" s="9">
        <v>2</v>
      </c>
      <c r="I23" s="9">
        <v>1</v>
      </c>
      <c r="J23" s="9">
        <v>1</v>
      </c>
      <c r="K23" s="9"/>
      <c r="L23" s="23"/>
      <c r="M23" s="24"/>
      <c r="N23" s="24"/>
      <c r="O23" s="24"/>
      <c r="P23" s="24"/>
      <c r="Q23" s="24"/>
      <c r="R23" s="24"/>
      <c r="S23" s="24"/>
      <c r="T23" s="9"/>
      <c r="U23" s="9"/>
      <c r="V23" s="9"/>
      <c r="W23" s="9"/>
      <c r="X23" s="9"/>
      <c r="Y23" s="9"/>
      <c r="Z23" s="9"/>
      <c r="AA23" s="9"/>
      <c r="AB23" s="24"/>
      <c r="AC23" s="24"/>
      <c r="AD23" s="24"/>
      <c r="AE23" s="24"/>
      <c r="AF23" s="24"/>
      <c r="AG23" s="24"/>
      <c r="AH23" s="24"/>
      <c r="AI23" s="24"/>
      <c r="AJ23" s="9"/>
      <c r="AK23" s="9"/>
      <c r="AL23" s="9"/>
      <c r="AM23" s="9"/>
      <c r="AN23" s="9"/>
      <c r="AO23" s="9"/>
      <c r="AP23" s="9"/>
      <c r="AQ23" s="9"/>
      <c r="AR23" s="24"/>
      <c r="AS23" s="24"/>
      <c r="AT23" s="24">
        <v>2</v>
      </c>
      <c r="AU23" s="24"/>
      <c r="AV23" s="24">
        <v>2</v>
      </c>
      <c r="AW23" s="24">
        <v>1</v>
      </c>
      <c r="AX23" s="24">
        <v>1</v>
      </c>
      <c r="AY23" s="24"/>
      <c r="AZ23" s="9"/>
      <c r="BA23" s="9"/>
      <c r="BB23" s="9"/>
      <c r="BC23" s="9"/>
      <c r="BD23" s="9"/>
      <c r="BE23" s="9"/>
      <c r="BF23" s="9"/>
      <c r="BG23" s="9"/>
      <c r="BH23" s="24"/>
      <c r="BI23" s="24"/>
      <c r="BJ23" s="24"/>
      <c r="BK23" s="24"/>
      <c r="BL23" s="25"/>
      <c r="BM23" s="24"/>
      <c r="BN23" s="24"/>
      <c r="BO23" s="24"/>
      <c r="BP23" s="9"/>
      <c r="BQ23" s="9"/>
      <c r="BR23" s="9"/>
      <c r="BS23" s="9"/>
      <c r="BT23" s="9"/>
      <c r="BU23" s="9"/>
      <c r="BV23" s="9"/>
      <c r="BW23" s="9"/>
    </row>
    <row r="24" spans="1:75" s="26" customFormat="1" ht="27.75" customHeight="1" thickBot="1">
      <c r="A24" s="21" t="s">
        <v>58</v>
      </c>
      <c r="B24" s="81" t="s">
        <v>121</v>
      </c>
      <c r="C24" s="9"/>
      <c r="D24" s="9"/>
      <c r="E24" s="9">
        <v>30</v>
      </c>
      <c r="F24" s="9"/>
      <c r="G24" s="9">
        <f>SUM(C24:F24)</f>
        <v>30</v>
      </c>
      <c r="H24" s="9">
        <v>2</v>
      </c>
      <c r="I24" s="9">
        <v>1</v>
      </c>
      <c r="J24" s="9">
        <v>1</v>
      </c>
      <c r="K24" s="9"/>
      <c r="L24" s="23"/>
      <c r="M24" s="24"/>
      <c r="N24" s="24"/>
      <c r="O24" s="24"/>
      <c r="P24" s="24"/>
      <c r="Q24" s="24"/>
      <c r="R24" s="24"/>
      <c r="S24" s="24"/>
      <c r="T24" s="9"/>
      <c r="U24" s="9"/>
      <c r="V24" s="9"/>
      <c r="W24" s="9"/>
      <c r="X24" s="9"/>
      <c r="Y24" s="9"/>
      <c r="Z24" s="9"/>
      <c r="AA24" s="9"/>
      <c r="AB24" s="24"/>
      <c r="AC24" s="24"/>
      <c r="AD24" s="24"/>
      <c r="AE24" s="24"/>
      <c r="AF24" s="24"/>
      <c r="AG24" s="24"/>
      <c r="AH24" s="24"/>
      <c r="AI24" s="24"/>
      <c r="AJ24" s="9"/>
      <c r="AK24" s="9"/>
      <c r="AL24" s="9"/>
      <c r="AM24" s="9"/>
      <c r="AN24" s="9"/>
      <c r="AO24" s="9"/>
      <c r="AP24" s="9"/>
      <c r="AQ24" s="9"/>
      <c r="AR24" s="24"/>
      <c r="AS24" s="24"/>
      <c r="AT24" s="24">
        <v>2</v>
      </c>
      <c r="AU24" s="24"/>
      <c r="AV24" s="24">
        <v>2</v>
      </c>
      <c r="AW24" s="24">
        <v>1</v>
      </c>
      <c r="AX24" s="24">
        <v>1</v>
      </c>
      <c r="AY24" s="24"/>
      <c r="AZ24" s="9"/>
      <c r="BA24" s="9"/>
      <c r="BB24" s="9"/>
      <c r="BC24" s="9"/>
      <c r="BD24" s="9"/>
      <c r="BE24" s="9"/>
      <c r="BF24" s="9"/>
      <c r="BG24" s="9"/>
      <c r="BH24" s="24"/>
      <c r="BI24" s="24"/>
      <c r="BJ24" s="24"/>
      <c r="BK24" s="24"/>
      <c r="BL24" s="25"/>
      <c r="BM24" s="24"/>
      <c r="BN24" s="24"/>
      <c r="BO24" s="24"/>
      <c r="BP24" s="9"/>
      <c r="BQ24" s="9"/>
      <c r="BR24" s="9"/>
      <c r="BS24" s="9"/>
      <c r="BT24" s="9"/>
      <c r="BU24" s="9"/>
      <c r="BV24" s="9"/>
      <c r="BW24" s="9"/>
    </row>
    <row r="25" spans="1:75" ht="27.75" customHeight="1" thickBot="1">
      <c r="A25" s="38" t="s">
        <v>35</v>
      </c>
      <c r="B25" s="35" t="s">
        <v>26</v>
      </c>
      <c r="C25" s="49">
        <f aca="true" t="shared" si="9" ref="C25:AH25">SUM(C26:C28)</f>
        <v>60</v>
      </c>
      <c r="D25" s="49">
        <f t="shared" si="9"/>
        <v>0</v>
      </c>
      <c r="E25" s="49">
        <f t="shared" si="9"/>
        <v>30</v>
      </c>
      <c r="F25" s="49">
        <f t="shared" si="9"/>
        <v>0</v>
      </c>
      <c r="G25" s="49">
        <f t="shared" si="9"/>
        <v>90</v>
      </c>
      <c r="H25" s="49">
        <f t="shared" si="9"/>
        <v>6</v>
      </c>
      <c r="I25" s="49">
        <f t="shared" si="9"/>
        <v>3</v>
      </c>
      <c r="J25" s="49">
        <f t="shared" si="9"/>
        <v>3</v>
      </c>
      <c r="K25" s="49">
        <f t="shared" si="9"/>
        <v>0</v>
      </c>
      <c r="L25" s="49">
        <f t="shared" si="9"/>
        <v>0</v>
      </c>
      <c r="M25" s="49">
        <f t="shared" si="9"/>
        <v>0</v>
      </c>
      <c r="N25" s="49">
        <f t="shared" si="9"/>
        <v>0</v>
      </c>
      <c r="O25" s="49">
        <f t="shared" si="9"/>
        <v>0</v>
      </c>
      <c r="P25" s="49">
        <f t="shared" si="9"/>
        <v>0</v>
      </c>
      <c r="Q25" s="49">
        <f t="shared" si="9"/>
        <v>0</v>
      </c>
      <c r="R25" s="49">
        <f t="shared" si="9"/>
        <v>0</v>
      </c>
      <c r="S25" s="49">
        <f t="shared" si="9"/>
        <v>0</v>
      </c>
      <c r="T25" s="49">
        <f t="shared" si="9"/>
        <v>2</v>
      </c>
      <c r="U25" s="49">
        <f t="shared" si="9"/>
        <v>0</v>
      </c>
      <c r="V25" s="49">
        <f t="shared" si="9"/>
        <v>0</v>
      </c>
      <c r="W25" s="49">
        <f t="shared" si="9"/>
        <v>0</v>
      </c>
      <c r="X25" s="49">
        <f t="shared" si="9"/>
        <v>2</v>
      </c>
      <c r="Y25" s="49">
        <f t="shared" si="9"/>
        <v>1</v>
      </c>
      <c r="Z25" s="49">
        <f t="shared" si="9"/>
        <v>1</v>
      </c>
      <c r="AA25" s="49">
        <f t="shared" si="9"/>
        <v>0</v>
      </c>
      <c r="AB25" s="31">
        <f t="shared" si="9"/>
        <v>2</v>
      </c>
      <c r="AC25" s="49">
        <f t="shared" si="9"/>
        <v>0</v>
      </c>
      <c r="AD25" s="49">
        <f t="shared" si="9"/>
        <v>2</v>
      </c>
      <c r="AE25" s="49">
        <f t="shared" si="9"/>
        <v>0</v>
      </c>
      <c r="AF25" s="49">
        <f t="shared" si="9"/>
        <v>4</v>
      </c>
      <c r="AG25" s="49">
        <f t="shared" si="9"/>
        <v>2</v>
      </c>
      <c r="AH25" s="49">
        <f t="shared" si="9"/>
        <v>2</v>
      </c>
      <c r="AI25" s="49">
        <f aca="true" t="shared" si="10" ref="AI25:BN25">SUM(AI26:AI28)</f>
        <v>0</v>
      </c>
      <c r="AJ25" s="49">
        <f t="shared" si="10"/>
        <v>0</v>
      </c>
      <c r="AK25" s="49">
        <f t="shared" si="10"/>
        <v>0</v>
      </c>
      <c r="AL25" s="49">
        <f t="shared" si="10"/>
        <v>0</v>
      </c>
      <c r="AM25" s="49">
        <f t="shared" si="10"/>
        <v>0</v>
      </c>
      <c r="AN25" s="49">
        <f t="shared" si="10"/>
        <v>0</v>
      </c>
      <c r="AO25" s="49">
        <f t="shared" si="10"/>
        <v>0</v>
      </c>
      <c r="AP25" s="49">
        <f t="shared" si="10"/>
        <v>0</v>
      </c>
      <c r="AQ25" s="49">
        <f t="shared" si="10"/>
        <v>0</v>
      </c>
      <c r="AR25" s="49">
        <f t="shared" si="10"/>
        <v>0</v>
      </c>
      <c r="AS25" s="49">
        <f t="shared" si="10"/>
        <v>0</v>
      </c>
      <c r="AT25" s="49">
        <f t="shared" si="10"/>
        <v>0</v>
      </c>
      <c r="AU25" s="49">
        <f t="shared" si="10"/>
        <v>0</v>
      </c>
      <c r="AV25" s="49">
        <f t="shared" si="10"/>
        <v>0</v>
      </c>
      <c r="AW25" s="49">
        <f t="shared" si="10"/>
        <v>0</v>
      </c>
      <c r="AX25" s="49">
        <f t="shared" si="10"/>
        <v>0</v>
      </c>
      <c r="AY25" s="49">
        <f t="shared" si="10"/>
        <v>0</v>
      </c>
      <c r="AZ25" s="49">
        <f t="shared" si="10"/>
        <v>0</v>
      </c>
      <c r="BA25" s="49">
        <f t="shared" si="10"/>
        <v>0</v>
      </c>
      <c r="BB25" s="49">
        <f t="shared" si="10"/>
        <v>0</v>
      </c>
      <c r="BC25" s="49">
        <f t="shared" si="10"/>
        <v>0</v>
      </c>
      <c r="BD25" s="49">
        <f t="shared" si="10"/>
        <v>0</v>
      </c>
      <c r="BE25" s="49">
        <f t="shared" si="10"/>
        <v>0</v>
      </c>
      <c r="BF25" s="49">
        <f t="shared" si="10"/>
        <v>0</v>
      </c>
      <c r="BG25" s="49">
        <f t="shared" si="10"/>
        <v>0</v>
      </c>
      <c r="BH25" s="49">
        <f t="shared" si="10"/>
        <v>0</v>
      </c>
      <c r="BI25" s="49">
        <f t="shared" si="10"/>
        <v>0</v>
      </c>
      <c r="BJ25" s="49">
        <f t="shared" si="10"/>
        <v>0</v>
      </c>
      <c r="BK25" s="49">
        <f t="shared" si="10"/>
        <v>0</v>
      </c>
      <c r="BL25" s="49">
        <f t="shared" si="10"/>
        <v>0</v>
      </c>
      <c r="BM25" s="49">
        <f t="shared" si="10"/>
        <v>0</v>
      </c>
      <c r="BN25" s="49">
        <f t="shared" si="10"/>
        <v>0</v>
      </c>
      <c r="BO25" s="49">
        <f>SUM(BO26:BO28)</f>
        <v>0</v>
      </c>
      <c r="BP25" s="49">
        <f aca="true" t="shared" si="11" ref="BP25:BW25">SUM(BP26:BP28)</f>
        <v>0</v>
      </c>
      <c r="BQ25" s="49">
        <f t="shared" si="11"/>
        <v>0</v>
      </c>
      <c r="BR25" s="49">
        <f t="shared" si="11"/>
        <v>0</v>
      </c>
      <c r="BS25" s="49">
        <f t="shared" si="11"/>
        <v>0</v>
      </c>
      <c r="BT25" s="49">
        <f t="shared" si="11"/>
        <v>0</v>
      </c>
      <c r="BU25" s="49">
        <f t="shared" si="11"/>
        <v>0</v>
      </c>
      <c r="BV25" s="49">
        <f t="shared" si="11"/>
        <v>0</v>
      </c>
      <c r="BW25" s="49">
        <f t="shared" si="11"/>
        <v>0</v>
      </c>
    </row>
    <row r="26" spans="1:75" s="26" customFormat="1" ht="27.75" customHeight="1" thickBot="1">
      <c r="A26" s="99" t="s">
        <v>59</v>
      </c>
      <c r="B26" s="79" t="s">
        <v>152</v>
      </c>
      <c r="C26" s="9">
        <v>30</v>
      </c>
      <c r="D26" s="9"/>
      <c r="E26" s="20"/>
      <c r="F26" s="20"/>
      <c r="G26" s="9">
        <f>SUM(C26:F26)</f>
        <v>30</v>
      </c>
      <c r="H26" s="20">
        <v>2</v>
      </c>
      <c r="I26" s="20">
        <v>1</v>
      </c>
      <c r="J26" s="20">
        <v>1</v>
      </c>
      <c r="K26" s="20"/>
      <c r="L26" s="23"/>
      <c r="M26" s="23"/>
      <c r="N26" s="23"/>
      <c r="O26" s="23"/>
      <c r="P26" s="23"/>
      <c r="Q26" s="23"/>
      <c r="R26" s="23"/>
      <c r="S26" s="23"/>
      <c r="T26" s="20"/>
      <c r="U26" s="20"/>
      <c r="V26" s="20"/>
      <c r="W26" s="20"/>
      <c r="X26" s="20"/>
      <c r="Y26" s="20"/>
      <c r="Z26" s="20"/>
      <c r="AA26" s="20"/>
      <c r="AB26" s="59">
        <v>2</v>
      </c>
      <c r="AC26" s="23"/>
      <c r="AD26" s="23"/>
      <c r="AE26" s="23"/>
      <c r="AF26" s="23">
        <v>2</v>
      </c>
      <c r="AG26" s="23">
        <v>1</v>
      </c>
      <c r="AH26" s="23">
        <v>1</v>
      </c>
      <c r="AI26" s="23"/>
      <c r="AJ26" s="20"/>
      <c r="AK26" s="20"/>
      <c r="AL26" s="20"/>
      <c r="AM26" s="20"/>
      <c r="AN26" s="20"/>
      <c r="AO26" s="20"/>
      <c r="AP26" s="20"/>
      <c r="AQ26" s="20"/>
      <c r="AR26" s="23"/>
      <c r="AS26" s="23"/>
      <c r="AT26" s="23"/>
      <c r="AU26" s="23"/>
      <c r="AV26" s="23"/>
      <c r="AW26" s="23"/>
      <c r="AX26" s="23"/>
      <c r="AY26" s="23"/>
      <c r="AZ26" s="20"/>
      <c r="BA26" s="20"/>
      <c r="BB26" s="20"/>
      <c r="BC26" s="20"/>
      <c r="BD26" s="20"/>
      <c r="BE26" s="20"/>
      <c r="BF26" s="20"/>
      <c r="BG26" s="20"/>
      <c r="BH26" s="23"/>
      <c r="BI26" s="23"/>
      <c r="BJ26" s="23"/>
      <c r="BK26" s="23"/>
      <c r="BL26" s="29"/>
      <c r="BM26" s="23"/>
      <c r="BN26" s="23"/>
      <c r="BO26" s="23"/>
      <c r="BP26" s="20"/>
      <c r="BQ26" s="20"/>
      <c r="BR26" s="20"/>
      <c r="BS26" s="20"/>
      <c r="BT26" s="20"/>
      <c r="BU26" s="20"/>
      <c r="BV26" s="20"/>
      <c r="BW26" s="20"/>
    </row>
    <row r="27" spans="1:75" s="26" customFormat="1" ht="27.75" customHeight="1" thickBot="1">
      <c r="A27" s="27" t="s">
        <v>60</v>
      </c>
      <c r="B27" s="79" t="s">
        <v>122</v>
      </c>
      <c r="C27" s="9">
        <v>30</v>
      </c>
      <c r="D27" s="9"/>
      <c r="E27" s="9"/>
      <c r="F27" s="9"/>
      <c r="G27" s="9">
        <f>SUM(C27:F27)</f>
        <v>30</v>
      </c>
      <c r="H27" s="9">
        <v>2</v>
      </c>
      <c r="I27" s="9">
        <v>1</v>
      </c>
      <c r="J27" s="9">
        <v>1</v>
      </c>
      <c r="K27" s="9"/>
      <c r="L27" s="23"/>
      <c r="M27" s="24"/>
      <c r="N27" s="24"/>
      <c r="O27" s="24"/>
      <c r="P27" s="24"/>
      <c r="Q27" s="24"/>
      <c r="R27" s="24"/>
      <c r="S27" s="24"/>
      <c r="T27" s="9">
        <v>2</v>
      </c>
      <c r="U27" s="9"/>
      <c r="V27" s="9"/>
      <c r="W27" s="9"/>
      <c r="X27" s="9">
        <v>2</v>
      </c>
      <c r="Y27" s="9">
        <v>1</v>
      </c>
      <c r="Z27" s="9">
        <v>1</v>
      </c>
      <c r="AA27" s="9"/>
      <c r="AB27" s="24"/>
      <c r="AC27" s="24"/>
      <c r="AD27" s="24"/>
      <c r="AE27" s="24"/>
      <c r="AF27" s="24"/>
      <c r="AG27" s="24"/>
      <c r="AH27" s="24"/>
      <c r="AI27" s="24"/>
      <c r="AJ27" s="9"/>
      <c r="AK27" s="9"/>
      <c r="AL27" s="9"/>
      <c r="AM27" s="9"/>
      <c r="AN27" s="9"/>
      <c r="AO27" s="9"/>
      <c r="AP27" s="9"/>
      <c r="AQ27" s="9"/>
      <c r="AR27" s="24"/>
      <c r="AS27" s="24"/>
      <c r="AT27" s="24"/>
      <c r="AU27" s="24"/>
      <c r="AV27" s="24"/>
      <c r="AW27" s="24"/>
      <c r="AX27" s="24"/>
      <c r="AY27" s="24"/>
      <c r="AZ27" s="9"/>
      <c r="BA27" s="9"/>
      <c r="BB27" s="9"/>
      <c r="BC27" s="9"/>
      <c r="BD27" s="9"/>
      <c r="BE27" s="9"/>
      <c r="BF27" s="9"/>
      <c r="BG27" s="9"/>
      <c r="BH27" s="24"/>
      <c r="BI27" s="24"/>
      <c r="BJ27" s="24"/>
      <c r="BK27" s="24"/>
      <c r="BL27" s="25"/>
      <c r="BM27" s="24"/>
      <c r="BN27" s="24"/>
      <c r="BO27" s="24"/>
      <c r="BP27" s="9"/>
      <c r="BQ27" s="9"/>
      <c r="BR27" s="9"/>
      <c r="BS27" s="9"/>
      <c r="BT27" s="9"/>
      <c r="BU27" s="9"/>
      <c r="BV27" s="9"/>
      <c r="BW27" s="9"/>
    </row>
    <row r="28" spans="1:75" s="26" customFormat="1" ht="27.75" customHeight="1" thickBot="1">
      <c r="A28" s="27" t="s">
        <v>61</v>
      </c>
      <c r="B28" s="79" t="s">
        <v>123</v>
      </c>
      <c r="C28" s="9"/>
      <c r="D28" s="9"/>
      <c r="E28" s="9">
        <v>30</v>
      </c>
      <c r="F28" s="9"/>
      <c r="G28" s="9">
        <f>SUM(C28:F28)</f>
        <v>30</v>
      </c>
      <c r="H28" s="9">
        <v>2</v>
      </c>
      <c r="I28" s="9">
        <v>1</v>
      </c>
      <c r="J28" s="9">
        <v>1</v>
      </c>
      <c r="K28" s="9"/>
      <c r="L28" s="23"/>
      <c r="M28" s="24"/>
      <c r="N28" s="24"/>
      <c r="O28" s="24"/>
      <c r="P28" s="24"/>
      <c r="Q28" s="24"/>
      <c r="R28" s="24"/>
      <c r="S28" s="24"/>
      <c r="T28" s="9"/>
      <c r="U28" s="9"/>
      <c r="V28" s="9"/>
      <c r="W28" s="9"/>
      <c r="X28" s="9"/>
      <c r="Y28" s="9"/>
      <c r="Z28" s="9"/>
      <c r="AA28" s="9"/>
      <c r="AB28" s="24"/>
      <c r="AC28" s="24"/>
      <c r="AD28" s="24">
        <v>2</v>
      </c>
      <c r="AE28" s="24"/>
      <c r="AF28" s="24">
        <v>2</v>
      </c>
      <c r="AG28" s="24">
        <v>1</v>
      </c>
      <c r="AH28" s="24">
        <v>1</v>
      </c>
      <c r="AI28" s="24"/>
      <c r="AJ28" s="9"/>
      <c r="AK28" s="9"/>
      <c r="AL28" s="9"/>
      <c r="AM28" s="9"/>
      <c r="AN28" s="9"/>
      <c r="AO28" s="9"/>
      <c r="AP28" s="9"/>
      <c r="AQ28" s="9"/>
      <c r="AR28" s="24"/>
      <c r="AS28" s="24"/>
      <c r="AT28" s="24"/>
      <c r="AU28" s="24"/>
      <c r="AV28" s="24"/>
      <c r="AW28" s="24"/>
      <c r="AX28" s="24"/>
      <c r="AY28" s="24"/>
      <c r="AZ28" s="9"/>
      <c r="BA28" s="9"/>
      <c r="BB28" s="9"/>
      <c r="BC28" s="9"/>
      <c r="BD28" s="9"/>
      <c r="BE28" s="9"/>
      <c r="BF28" s="9"/>
      <c r="BG28" s="9"/>
      <c r="BH28" s="24"/>
      <c r="BI28" s="24"/>
      <c r="BJ28" s="24"/>
      <c r="BK28" s="24"/>
      <c r="BL28" s="25"/>
      <c r="BM28" s="24"/>
      <c r="BN28" s="24"/>
      <c r="BO28" s="24"/>
      <c r="BP28" s="9"/>
      <c r="BQ28" s="9"/>
      <c r="BR28" s="9"/>
      <c r="BS28" s="9"/>
      <c r="BT28" s="9"/>
      <c r="BU28" s="9"/>
      <c r="BV28" s="9"/>
      <c r="BW28" s="9"/>
    </row>
    <row r="29" spans="1:110" s="83" customFormat="1" ht="27.75" customHeight="1" thickBot="1">
      <c r="A29" s="33" t="s">
        <v>36</v>
      </c>
      <c r="B29" s="35" t="s">
        <v>27</v>
      </c>
      <c r="C29" s="54">
        <f>SUM(C30:C37)</f>
        <v>135</v>
      </c>
      <c r="D29" s="49">
        <f aca="true" t="shared" si="12" ref="D29:BO29">SUM(D30:D37)</f>
        <v>75</v>
      </c>
      <c r="E29" s="49">
        <f t="shared" si="12"/>
        <v>90</v>
      </c>
      <c r="F29" s="49">
        <f t="shared" si="12"/>
        <v>0</v>
      </c>
      <c r="G29" s="49">
        <f t="shared" si="12"/>
        <v>300</v>
      </c>
      <c r="H29" s="49">
        <f t="shared" si="12"/>
        <v>26</v>
      </c>
      <c r="I29" s="49">
        <f t="shared" si="12"/>
        <v>11</v>
      </c>
      <c r="J29" s="49">
        <f t="shared" si="12"/>
        <v>15</v>
      </c>
      <c r="K29" s="49">
        <f t="shared" si="12"/>
        <v>4</v>
      </c>
      <c r="L29" s="49">
        <f t="shared" si="12"/>
        <v>0</v>
      </c>
      <c r="M29" s="49">
        <f t="shared" si="12"/>
        <v>0</v>
      </c>
      <c r="N29" s="49">
        <f t="shared" si="12"/>
        <v>0</v>
      </c>
      <c r="O29" s="49">
        <f t="shared" si="12"/>
        <v>0</v>
      </c>
      <c r="P29" s="49">
        <f t="shared" si="12"/>
        <v>0</v>
      </c>
      <c r="Q29" s="49">
        <f t="shared" si="12"/>
        <v>0</v>
      </c>
      <c r="R29" s="49">
        <f t="shared" si="12"/>
        <v>0</v>
      </c>
      <c r="S29" s="49">
        <f t="shared" si="12"/>
        <v>0</v>
      </c>
      <c r="T29" s="49">
        <f t="shared" si="12"/>
        <v>4</v>
      </c>
      <c r="U29" s="49">
        <f t="shared" si="12"/>
        <v>2</v>
      </c>
      <c r="V29" s="49">
        <f t="shared" si="12"/>
        <v>0</v>
      </c>
      <c r="W29" s="49">
        <f t="shared" si="12"/>
        <v>0</v>
      </c>
      <c r="X29" s="49">
        <f t="shared" si="12"/>
        <v>7</v>
      </c>
      <c r="Y29" s="49">
        <f t="shared" si="12"/>
        <v>3</v>
      </c>
      <c r="Z29" s="49">
        <f t="shared" si="12"/>
        <v>4</v>
      </c>
      <c r="AA29" s="49">
        <f t="shared" si="12"/>
        <v>0</v>
      </c>
      <c r="AB29" s="31">
        <f t="shared" si="12"/>
        <v>2</v>
      </c>
      <c r="AC29" s="49">
        <f t="shared" si="12"/>
        <v>1</v>
      </c>
      <c r="AD29" s="49">
        <f t="shared" si="12"/>
        <v>4</v>
      </c>
      <c r="AE29" s="49">
        <f t="shared" si="12"/>
        <v>0</v>
      </c>
      <c r="AF29" s="49">
        <f t="shared" si="12"/>
        <v>8</v>
      </c>
      <c r="AG29" s="49">
        <f t="shared" si="12"/>
        <v>3</v>
      </c>
      <c r="AH29" s="49">
        <f t="shared" si="12"/>
        <v>5</v>
      </c>
      <c r="AI29" s="49">
        <f t="shared" si="12"/>
        <v>0</v>
      </c>
      <c r="AJ29" s="49">
        <f t="shared" si="12"/>
        <v>3</v>
      </c>
      <c r="AK29" s="49">
        <f t="shared" si="12"/>
        <v>2</v>
      </c>
      <c r="AL29" s="49">
        <f t="shared" si="12"/>
        <v>2</v>
      </c>
      <c r="AM29" s="49">
        <f t="shared" si="12"/>
        <v>0</v>
      </c>
      <c r="AN29" s="49">
        <f t="shared" si="12"/>
        <v>11</v>
      </c>
      <c r="AO29" s="49">
        <f t="shared" si="12"/>
        <v>5</v>
      </c>
      <c r="AP29" s="49">
        <f t="shared" si="12"/>
        <v>6</v>
      </c>
      <c r="AQ29" s="49">
        <f t="shared" si="12"/>
        <v>4</v>
      </c>
      <c r="AR29" s="49">
        <f t="shared" si="12"/>
        <v>0</v>
      </c>
      <c r="AS29" s="49">
        <f t="shared" si="12"/>
        <v>0</v>
      </c>
      <c r="AT29" s="49">
        <f t="shared" si="12"/>
        <v>0</v>
      </c>
      <c r="AU29" s="49">
        <f t="shared" si="12"/>
        <v>0</v>
      </c>
      <c r="AV29" s="49">
        <f t="shared" si="12"/>
        <v>0</v>
      </c>
      <c r="AW29" s="49">
        <f t="shared" si="12"/>
        <v>0</v>
      </c>
      <c r="AX29" s="49">
        <f t="shared" si="12"/>
        <v>0</v>
      </c>
      <c r="AY29" s="49">
        <f t="shared" si="12"/>
        <v>0</v>
      </c>
      <c r="AZ29" s="49">
        <f t="shared" si="12"/>
        <v>0</v>
      </c>
      <c r="BA29" s="49">
        <f t="shared" si="12"/>
        <v>0</v>
      </c>
      <c r="BB29" s="49">
        <f t="shared" si="12"/>
        <v>0</v>
      </c>
      <c r="BC29" s="49">
        <f t="shared" si="12"/>
        <v>0</v>
      </c>
      <c r="BD29" s="49">
        <f t="shared" si="12"/>
        <v>0</v>
      </c>
      <c r="BE29" s="49">
        <f t="shared" si="12"/>
        <v>0</v>
      </c>
      <c r="BF29" s="49">
        <f t="shared" si="12"/>
        <v>0</v>
      </c>
      <c r="BG29" s="49">
        <f t="shared" si="12"/>
        <v>0</v>
      </c>
      <c r="BH29" s="49">
        <f t="shared" si="12"/>
        <v>0</v>
      </c>
      <c r="BI29" s="49">
        <f t="shared" si="12"/>
        <v>0</v>
      </c>
      <c r="BJ29" s="49">
        <f t="shared" si="12"/>
        <v>0</v>
      </c>
      <c r="BK29" s="49">
        <f t="shared" si="12"/>
        <v>0</v>
      </c>
      <c r="BL29" s="49">
        <f t="shared" si="12"/>
        <v>0</v>
      </c>
      <c r="BM29" s="49">
        <f t="shared" si="12"/>
        <v>0</v>
      </c>
      <c r="BN29" s="49">
        <f t="shared" si="12"/>
        <v>0</v>
      </c>
      <c r="BO29" s="49">
        <f t="shared" si="12"/>
        <v>0</v>
      </c>
      <c r="BP29" s="49">
        <f aca="true" t="shared" si="13" ref="BP29:BW29">SUM(BP30:BP37)</f>
        <v>0</v>
      </c>
      <c r="BQ29" s="49">
        <f t="shared" si="13"/>
        <v>0</v>
      </c>
      <c r="BR29" s="49">
        <f t="shared" si="13"/>
        <v>0</v>
      </c>
      <c r="BS29" s="49">
        <f t="shared" si="13"/>
        <v>0</v>
      </c>
      <c r="BT29" s="49">
        <f t="shared" si="13"/>
        <v>0</v>
      </c>
      <c r="BU29" s="49">
        <f t="shared" si="13"/>
        <v>0</v>
      </c>
      <c r="BV29" s="49">
        <f t="shared" si="13"/>
        <v>0</v>
      </c>
      <c r="BW29" s="49">
        <f t="shared" si="13"/>
        <v>0</v>
      </c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</row>
    <row r="30" spans="1:75" s="26" customFormat="1" ht="27.75" customHeight="1" thickBot="1">
      <c r="A30" s="27" t="s">
        <v>62</v>
      </c>
      <c r="B30" s="79" t="s">
        <v>124</v>
      </c>
      <c r="C30" s="9">
        <v>30</v>
      </c>
      <c r="D30" s="9">
        <v>15</v>
      </c>
      <c r="E30" s="9"/>
      <c r="F30" s="9"/>
      <c r="G30" s="9">
        <f aca="true" t="shared" si="14" ref="G30:G37">SUM(C30:F30)</f>
        <v>45</v>
      </c>
      <c r="H30" s="9">
        <v>4</v>
      </c>
      <c r="I30" s="9">
        <v>1</v>
      </c>
      <c r="J30" s="9">
        <v>3</v>
      </c>
      <c r="K30" s="9"/>
      <c r="L30" s="23"/>
      <c r="M30" s="24"/>
      <c r="N30" s="24"/>
      <c r="O30" s="24"/>
      <c r="P30" s="24"/>
      <c r="Q30" s="24"/>
      <c r="R30" s="24"/>
      <c r="S30" s="24"/>
      <c r="T30" s="9"/>
      <c r="U30" s="9"/>
      <c r="V30" s="9"/>
      <c r="W30" s="9"/>
      <c r="X30" s="9"/>
      <c r="Y30" s="9"/>
      <c r="Z30" s="9"/>
      <c r="AA30" s="17"/>
      <c r="AB30" s="57">
        <v>2</v>
      </c>
      <c r="AC30" s="28">
        <v>1</v>
      </c>
      <c r="AD30" s="24"/>
      <c r="AE30" s="24"/>
      <c r="AF30" s="24">
        <v>4</v>
      </c>
      <c r="AG30" s="24">
        <v>1</v>
      </c>
      <c r="AH30" s="24">
        <v>3</v>
      </c>
      <c r="AI30" s="24"/>
      <c r="AJ30" s="13"/>
      <c r="AK30" s="9"/>
      <c r="AL30" s="9"/>
      <c r="AM30" s="9"/>
      <c r="AN30" s="9"/>
      <c r="AO30" s="9"/>
      <c r="AP30" s="9"/>
      <c r="AQ30" s="9"/>
      <c r="AR30" s="24"/>
      <c r="AS30" s="24"/>
      <c r="AT30" s="24"/>
      <c r="AU30" s="24"/>
      <c r="AV30" s="24"/>
      <c r="AW30" s="24"/>
      <c r="AX30" s="24"/>
      <c r="AY30" s="24"/>
      <c r="AZ30" s="9"/>
      <c r="BA30" s="9"/>
      <c r="BB30" s="9"/>
      <c r="BC30" s="9"/>
      <c r="BD30" s="9"/>
      <c r="BE30" s="9"/>
      <c r="BF30" s="9"/>
      <c r="BG30" s="9"/>
      <c r="BH30" s="24"/>
      <c r="BI30" s="24"/>
      <c r="BJ30" s="24"/>
      <c r="BK30" s="24"/>
      <c r="BL30" s="25"/>
      <c r="BM30" s="24"/>
      <c r="BN30" s="24"/>
      <c r="BO30" s="24"/>
      <c r="BP30" s="9"/>
      <c r="BQ30" s="9"/>
      <c r="BR30" s="9"/>
      <c r="BS30" s="9"/>
      <c r="BT30" s="9"/>
      <c r="BU30" s="9"/>
      <c r="BV30" s="9"/>
      <c r="BW30" s="9"/>
    </row>
    <row r="31" spans="1:75" s="26" customFormat="1" ht="48" customHeight="1" thickBot="1">
      <c r="A31" s="27" t="s">
        <v>103</v>
      </c>
      <c r="B31" s="105" t="s">
        <v>176</v>
      </c>
      <c r="C31" s="9">
        <v>15</v>
      </c>
      <c r="D31" s="9">
        <v>15</v>
      </c>
      <c r="E31" s="9"/>
      <c r="F31" s="9"/>
      <c r="G31" s="9">
        <f t="shared" si="14"/>
        <v>30</v>
      </c>
      <c r="H31" s="9">
        <v>4</v>
      </c>
      <c r="I31" s="9">
        <v>2</v>
      </c>
      <c r="J31" s="9">
        <v>2</v>
      </c>
      <c r="K31" s="9">
        <v>4</v>
      </c>
      <c r="L31" s="23"/>
      <c r="M31" s="24"/>
      <c r="N31" s="24"/>
      <c r="O31" s="24"/>
      <c r="P31" s="24"/>
      <c r="Q31" s="24"/>
      <c r="R31" s="24"/>
      <c r="S31" s="24"/>
      <c r="T31" s="9"/>
      <c r="U31" s="9"/>
      <c r="V31" s="9"/>
      <c r="W31" s="9"/>
      <c r="X31" s="9"/>
      <c r="Y31" s="9"/>
      <c r="Z31" s="9"/>
      <c r="AA31" s="9"/>
      <c r="AB31" s="47"/>
      <c r="AC31" s="24"/>
      <c r="AD31" s="24"/>
      <c r="AE31" s="24"/>
      <c r="AF31" s="24"/>
      <c r="AG31" s="24"/>
      <c r="AH31" s="24"/>
      <c r="AI31" s="25"/>
      <c r="AJ31" s="19">
        <v>1</v>
      </c>
      <c r="AK31" s="15">
        <v>1</v>
      </c>
      <c r="AL31" s="9"/>
      <c r="AM31" s="9"/>
      <c r="AN31" s="9">
        <v>4</v>
      </c>
      <c r="AO31" s="9">
        <v>2</v>
      </c>
      <c r="AP31" s="9">
        <v>2</v>
      </c>
      <c r="AQ31" s="9">
        <v>4</v>
      </c>
      <c r="AR31" s="24"/>
      <c r="AS31" s="24"/>
      <c r="AT31" s="24"/>
      <c r="AU31" s="24"/>
      <c r="AV31" s="24"/>
      <c r="AW31" s="24"/>
      <c r="AX31" s="24"/>
      <c r="AY31" s="24"/>
      <c r="AZ31" s="9"/>
      <c r="BA31" s="9"/>
      <c r="BB31" s="9"/>
      <c r="BC31" s="9"/>
      <c r="BD31" s="9"/>
      <c r="BE31" s="9"/>
      <c r="BF31" s="9"/>
      <c r="BG31" s="9"/>
      <c r="BH31" s="24"/>
      <c r="BI31" s="24"/>
      <c r="BJ31" s="24"/>
      <c r="BK31" s="24"/>
      <c r="BL31" s="25"/>
      <c r="BM31" s="24"/>
      <c r="BN31" s="24"/>
      <c r="BO31" s="24"/>
      <c r="BP31" s="9"/>
      <c r="BQ31" s="9"/>
      <c r="BR31" s="9"/>
      <c r="BS31" s="9"/>
      <c r="BT31" s="9"/>
      <c r="BU31" s="9"/>
      <c r="BV31" s="9"/>
      <c r="BW31" s="9"/>
    </row>
    <row r="32" spans="1:75" s="26" customFormat="1" ht="27.75" customHeight="1" thickBot="1">
      <c r="A32" s="27" t="s">
        <v>63</v>
      </c>
      <c r="B32" s="79" t="s">
        <v>165</v>
      </c>
      <c r="C32" s="9">
        <v>30</v>
      </c>
      <c r="D32" s="9">
        <v>15</v>
      </c>
      <c r="E32" s="9"/>
      <c r="F32" s="9"/>
      <c r="G32" s="9">
        <f t="shared" si="14"/>
        <v>45</v>
      </c>
      <c r="H32" s="9">
        <v>4</v>
      </c>
      <c r="I32" s="9">
        <v>2</v>
      </c>
      <c r="J32" s="9">
        <v>2</v>
      </c>
      <c r="K32" s="9"/>
      <c r="L32" s="23"/>
      <c r="M32" s="24"/>
      <c r="N32" s="24"/>
      <c r="O32" s="24"/>
      <c r="P32" s="24"/>
      <c r="Q32" s="24"/>
      <c r="R32" s="24"/>
      <c r="S32" s="24"/>
      <c r="T32" s="13"/>
      <c r="U32" s="9"/>
      <c r="V32" s="9"/>
      <c r="W32" s="9"/>
      <c r="X32" s="9"/>
      <c r="Y32" s="9"/>
      <c r="Z32" s="9"/>
      <c r="AA32" s="9"/>
      <c r="AB32" s="24"/>
      <c r="AC32" s="24"/>
      <c r="AD32" s="24"/>
      <c r="AE32" s="24"/>
      <c r="AF32" s="24"/>
      <c r="AG32" s="24"/>
      <c r="AH32" s="24"/>
      <c r="AI32" s="25"/>
      <c r="AJ32" s="19">
        <v>2</v>
      </c>
      <c r="AK32" s="15">
        <v>1</v>
      </c>
      <c r="AL32" s="9"/>
      <c r="AM32" s="9"/>
      <c r="AN32" s="9">
        <v>4</v>
      </c>
      <c r="AO32" s="9">
        <v>2</v>
      </c>
      <c r="AP32" s="9">
        <v>2</v>
      </c>
      <c r="AQ32" s="9"/>
      <c r="AR32" s="24"/>
      <c r="AS32" s="24"/>
      <c r="AT32" s="24"/>
      <c r="AU32" s="24"/>
      <c r="AV32" s="24"/>
      <c r="AW32" s="24"/>
      <c r="AX32" s="24"/>
      <c r="AY32" s="24"/>
      <c r="AZ32" s="9"/>
      <c r="BA32" s="9"/>
      <c r="BB32" s="9"/>
      <c r="BC32" s="9"/>
      <c r="BD32" s="9"/>
      <c r="BE32" s="9"/>
      <c r="BF32" s="9"/>
      <c r="BG32" s="9"/>
      <c r="BH32" s="24"/>
      <c r="BI32" s="24"/>
      <c r="BJ32" s="24"/>
      <c r="BK32" s="24"/>
      <c r="BL32" s="25"/>
      <c r="BM32" s="24"/>
      <c r="BN32" s="24"/>
      <c r="BO32" s="24"/>
      <c r="BP32" s="9"/>
      <c r="BQ32" s="9"/>
      <c r="BR32" s="9"/>
      <c r="BS32" s="9"/>
      <c r="BT32" s="9"/>
      <c r="BU32" s="9"/>
      <c r="BV32" s="9"/>
      <c r="BW32" s="9"/>
    </row>
    <row r="33" spans="1:75" s="26" customFormat="1" ht="27.75" customHeight="1" thickBot="1">
      <c r="A33" s="27" t="s">
        <v>64</v>
      </c>
      <c r="B33" s="79" t="s">
        <v>166</v>
      </c>
      <c r="C33" s="9">
        <v>30</v>
      </c>
      <c r="D33" s="9">
        <v>15</v>
      </c>
      <c r="E33" s="9"/>
      <c r="F33" s="9"/>
      <c r="G33" s="9">
        <f t="shared" si="14"/>
        <v>45</v>
      </c>
      <c r="H33" s="9">
        <v>4</v>
      </c>
      <c r="I33" s="9">
        <v>2</v>
      </c>
      <c r="J33" s="9">
        <v>2</v>
      </c>
      <c r="K33" s="9"/>
      <c r="L33" s="23"/>
      <c r="M33" s="24"/>
      <c r="N33" s="24"/>
      <c r="O33" s="24"/>
      <c r="P33" s="24"/>
      <c r="Q33" s="24"/>
      <c r="R33" s="24"/>
      <c r="S33" s="25"/>
      <c r="T33" s="19">
        <v>2</v>
      </c>
      <c r="U33" s="15">
        <v>1</v>
      </c>
      <c r="V33" s="9"/>
      <c r="W33" s="9"/>
      <c r="X33" s="9">
        <v>4</v>
      </c>
      <c r="Y33" s="9">
        <v>2</v>
      </c>
      <c r="Z33" s="9">
        <v>2</v>
      </c>
      <c r="AA33" s="9"/>
      <c r="AB33" s="24"/>
      <c r="AC33" s="24"/>
      <c r="AD33" s="24"/>
      <c r="AE33" s="24"/>
      <c r="AF33" s="24"/>
      <c r="AG33" s="24"/>
      <c r="AH33" s="24"/>
      <c r="AI33" s="24"/>
      <c r="AJ33" s="18"/>
      <c r="AK33" s="9"/>
      <c r="AL33" s="9"/>
      <c r="AM33" s="9"/>
      <c r="AN33" s="9"/>
      <c r="AO33" s="9"/>
      <c r="AP33" s="9"/>
      <c r="AQ33" s="9"/>
      <c r="AR33" s="24"/>
      <c r="AS33" s="24"/>
      <c r="AT33" s="24"/>
      <c r="AU33" s="24"/>
      <c r="AV33" s="24"/>
      <c r="AW33" s="24"/>
      <c r="AX33" s="24"/>
      <c r="AY33" s="24"/>
      <c r="AZ33" s="9"/>
      <c r="BA33" s="9"/>
      <c r="BB33" s="9"/>
      <c r="BC33" s="9"/>
      <c r="BD33" s="9"/>
      <c r="BE33" s="9"/>
      <c r="BF33" s="9"/>
      <c r="BG33" s="9"/>
      <c r="BH33" s="24"/>
      <c r="BI33" s="24"/>
      <c r="BJ33" s="24"/>
      <c r="BK33" s="24"/>
      <c r="BL33" s="25"/>
      <c r="BM33" s="24"/>
      <c r="BN33" s="24"/>
      <c r="BO33" s="24"/>
      <c r="BP33" s="9"/>
      <c r="BQ33" s="9"/>
      <c r="BR33" s="9"/>
      <c r="BS33" s="9"/>
      <c r="BT33" s="9"/>
      <c r="BU33" s="9"/>
      <c r="BV33" s="9"/>
      <c r="BW33" s="9"/>
    </row>
    <row r="34" spans="1:75" s="26" customFormat="1" ht="27.75" customHeight="1" thickBot="1">
      <c r="A34" s="27" t="s">
        <v>65</v>
      </c>
      <c r="B34" s="79" t="s">
        <v>154</v>
      </c>
      <c r="C34" s="9">
        <v>30</v>
      </c>
      <c r="D34" s="9">
        <v>15</v>
      </c>
      <c r="E34" s="9"/>
      <c r="F34" s="9"/>
      <c r="G34" s="9">
        <f t="shared" si="14"/>
        <v>45</v>
      </c>
      <c r="H34" s="9">
        <v>3</v>
      </c>
      <c r="I34" s="9">
        <v>1</v>
      </c>
      <c r="J34" s="9">
        <v>2</v>
      </c>
      <c r="K34" s="9"/>
      <c r="L34" s="23"/>
      <c r="M34" s="24"/>
      <c r="N34" s="24"/>
      <c r="O34" s="24"/>
      <c r="P34" s="24"/>
      <c r="Q34" s="24"/>
      <c r="R34" s="24"/>
      <c r="S34" s="25"/>
      <c r="T34" s="18">
        <v>2</v>
      </c>
      <c r="U34" s="15">
        <v>1</v>
      </c>
      <c r="V34" s="9"/>
      <c r="W34" s="9"/>
      <c r="X34" s="9">
        <v>3</v>
      </c>
      <c r="Y34" s="9">
        <v>1</v>
      </c>
      <c r="Z34" s="9">
        <v>2</v>
      </c>
      <c r="AA34" s="9"/>
      <c r="AB34" s="24"/>
      <c r="AC34" s="24"/>
      <c r="AD34" s="24"/>
      <c r="AE34" s="24"/>
      <c r="AF34" s="24"/>
      <c r="AG34" s="24"/>
      <c r="AH34" s="24"/>
      <c r="AI34" s="24"/>
      <c r="AJ34" s="9"/>
      <c r="AK34" s="9"/>
      <c r="AL34" s="9"/>
      <c r="AM34" s="9"/>
      <c r="AN34" s="9"/>
      <c r="AO34" s="9"/>
      <c r="AP34" s="9"/>
      <c r="AQ34" s="9"/>
      <c r="AR34" s="24"/>
      <c r="AS34" s="24"/>
      <c r="AT34" s="24"/>
      <c r="AU34" s="24"/>
      <c r="AV34" s="24"/>
      <c r="AW34" s="24"/>
      <c r="AX34" s="24"/>
      <c r="AY34" s="24"/>
      <c r="AZ34" s="9"/>
      <c r="BA34" s="9"/>
      <c r="BB34" s="9"/>
      <c r="BC34" s="9"/>
      <c r="BD34" s="9"/>
      <c r="BE34" s="9"/>
      <c r="BF34" s="9"/>
      <c r="BG34" s="9"/>
      <c r="BH34" s="24"/>
      <c r="BI34" s="24"/>
      <c r="BJ34" s="24"/>
      <c r="BK34" s="24"/>
      <c r="BL34" s="25"/>
      <c r="BM34" s="24"/>
      <c r="BN34" s="24"/>
      <c r="BO34" s="24"/>
      <c r="BP34" s="9"/>
      <c r="BQ34" s="9"/>
      <c r="BR34" s="9"/>
      <c r="BS34" s="9"/>
      <c r="BT34" s="9"/>
      <c r="BU34" s="9"/>
      <c r="BV34" s="9"/>
      <c r="BW34" s="9"/>
    </row>
    <row r="35" spans="1:75" s="26" customFormat="1" ht="27.75" customHeight="1" thickBot="1">
      <c r="A35" s="27" t="s">
        <v>66</v>
      </c>
      <c r="B35" s="79" t="s">
        <v>126</v>
      </c>
      <c r="C35" s="9"/>
      <c r="D35" s="9"/>
      <c r="E35" s="9">
        <v>30</v>
      </c>
      <c r="F35" s="9"/>
      <c r="G35" s="9">
        <f t="shared" si="14"/>
        <v>30</v>
      </c>
      <c r="H35" s="9">
        <v>2</v>
      </c>
      <c r="I35" s="9">
        <v>1</v>
      </c>
      <c r="J35" s="9">
        <v>1</v>
      </c>
      <c r="K35" s="9"/>
      <c r="L35" s="23"/>
      <c r="M35" s="24"/>
      <c r="N35" s="24"/>
      <c r="O35" s="24"/>
      <c r="P35" s="24"/>
      <c r="Q35" s="24"/>
      <c r="R35" s="24"/>
      <c r="S35" s="24"/>
      <c r="T35" s="18"/>
      <c r="U35" s="9"/>
      <c r="V35" s="9"/>
      <c r="W35" s="9"/>
      <c r="X35" s="9"/>
      <c r="Y35" s="9"/>
      <c r="Z35" s="9"/>
      <c r="AA35" s="9"/>
      <c r="AB35" s="24"/>
      <c r="AC35" s="24"/>
      <c r="AD35" s="24">
        <v>2</v>
      </c>
      <c r="AE35" s="24"/>
      <c r="AF35" s="24">
        <v>2</v>
      </c>
      <c r="AG35" s="24">
        <v>1</v>
      </c>
      <c r="AH35" s="24">
        <v>1</v>
      </c>
      <c r="AI35" s="24"/>
      <c r="AJ35" s="9"/>
      <c r="AK35" s="9"/>
      <c r="AL35" s="9"/>
      <c r="AM35" s="9"/>
      <c r="AN35" s="9"/>
      <c r="AO35" s="9"/>
      <c r="AP35" s="9"/>
      <c r="AQ35" s="9"/>
      <c r="AR35" s="24"/>
      <c r="AS35" s="24"/>
      <c r="AT35" s="24"/>
      <c r="AU35" s="24"/>
      <c r="AV35" s="24"/>
      <c r="AW35" s="24"/>
      <c r="AX35" s="24"/>
      <c r="AY35" s="24"/>
      <c r="AZ35" s="9"/>
      <c r="BA35" s="9"/>
      <c r="BB35" s="9"/>
      <c r="BC35" s="9"/>
      <c r="BD35" s="9"/>
      <c r="BE35" s="9"/>
      <c r="BF35" s="9"/>
      <c r="BG35" s="9"/>
      <c r="BH35" s="24"/>
      <c r="BI35" s="24"/>
      <c r="BJ35" s="24"/>
      <c r="BK35" s="24"/>
      <c r="BL35" s="25"/>
      <c r="BM35" s="24"/>
      <c r="BN35" s="24"/>
      <c r="BO35" s="24"/>
      <c r="BP35" s="9"/>
      <c r="BQ35" s="9"/>
      <c r="BR35" s="9"/>
      <c r="BS35" s="9"/>
      <c r="BT35" s="9"/>
      <c r="BU35" s="9"/>
      <c r="BV35" s="9"/>
      <c r="BW35" s="9"/>
    </row>
    <row r="36" spans="1:75" s="26" customFormat="1" ht="27.75" customHeight="1" thickBot="1">
      <c r="A36" s="27" t="s">
        <v>67</v>
      </c>
      <c r="B36" s="79" t="s">
        <v>127</v>
      </c>
      <c r="C36" s="9"/>
      <c r="D36" s="9"/>
      <c r="E36" s="9">
        <v>30</v>
      </c>
      <c r="F36" s="9"/>
      <c r="G36" s="9">
        <f t="shared" si="14"/>
        <v>30</v>
      </c>
      <c r="H36" s="9">
        <v>2</v>
      </c>
      <c r="I36" s="9">
        <v>1</v>
      </c>
      <c r="J36" s="9">
        <v>1</v>
      </c>
      <c r="K36" s="9"/>
      <c r="L36" s="23"/>
      <c r="M36" s="24"/>
      <c r="N36" s="24"/>
      <c r="O36" s="24"/>
      <c r="P36" s="24"/>
      <c r="Q36" s="24"/>
      <c r="R36" s="24"/>
      <c r="S36" s="24"/>
      <c r="T36" s="9"/>
      <c r="U36" s="9"/>
      <c r="V36" s="9"/>
      <c r="W36" s="9"/>
      <c r="X36" s="9"/>
      <c r="Y36" s="9"/>
      <c r="Z36" s="9"/>
      <c r="AA36" s="9"/>
      <c r="AB36" s="24"/>
      <c r="AC36" s="24"/>
      <c r="AD36" s="24">
        <v>2</v>
      </c>
      <c r="AE36" s="24"/>
      <c r="AF36" s="24">
        <v>2</v>
      </c>
      <c r="AG36" s="24">
        <v>1</v>
      </c>
      <c r="AH36" s="24">
        <v>1</v>
      </c>
      <c r="AI36" s="24"/>
      <c r="AJ36" s="9"/>
      <c r="AK36" s="9"/>
      <c r="AL36" s="9"/>
      <c r="AM36" s="9"/>
      <c r="AN36" s="9"/>
      <c r="AO36" s="9"/>
      <c r="AP36" s="9"/>
      <c r="AQ36" s="9"/>
      <c r="AR36" s="24"/>
      <c r="AS36" s="24"/>
      <c r="AT36" s="24"/>
      <c r="AU36" s="24"/>
      <c r="AV36" s="24"/>
      <c r="AW36" s="24"/>
      <c r="AX36" s="24"/>
      <c r="AY36" s="24"/>
      <c r="AZ36" s="9"/>
      <c r="BA36" s="9"/>
      <c r="BB36" s="9"/>
      <c r="BC36" s="9"/>
      <c r="BD36" s="9"/>
      <c r="BE36" s="9"/>
      <c r="BF36" s="9"/>
      <c r="BG36" s="9"/>
      <c r="BH36" s="24"/>
      <c r="BI36" s="24"/>
      <c r="BJ36" s="24"/>
      <c r="BK36" s="24"/>
      <c r="BL36" s="25"/>
      <c r="BM36" s="24"/>
      <c r="BN36" s="24"/>
      <c r="BO36" s="24"/>
      <c r="BP36" s="9"/>
      <c r="BQ36" s="9"/>
      <c r="BR36" s="9"/>
      <c r="BS36" s="9"/>
      <c r="BT36" s="9"/>
      <c r="BU36" s="9"/>
      <c r="BV36" s="9"/>
      <c r="BW36" s="9"/>
    </row>
    <row r="37" spans="1:75" s="26" customFormat="1" ht="27.75" customHeight="1" thickBot="1">
      <c r="A37" s="27" t="s">
        <v>68</v>
      </c>
      <c r="B37" s="79" t="s">
        <v>128</v>
      </c>
      <c r="C37" s="9"/>
      <c r="D37" s="9"/>
      <c r="E37" s="9">
        <v>30</v>
      </c>
      <c r="F37" s="9"/>
      <c r="G37" s="9">
        <f t="shared" si="14"/>
        <v>30</v>
      </c>
      <c r="H37" s="9">
        <v>3</v>
      </c>
      <c r="I37" s="9">
        <v>1</v>
      </c>
      <c r="J37" s="9">
        <v>2</v>
      </c>
      <c r="K37" s="9"/>
      <c r="L37" s="23"/>
      <c r="M37" s="24"/>
      <c r="N37" s="24"/>
      <c r="O37" s="24"/>
      <c r="P37" s="24"/>
      <c r="Q37" s="24"/>
      <c r="R37" s="24"/>
      <c r="S37" s="24"/>
      <c r="T37" s="9"/>
      <c r="U37" s="9"/>
      <c r="V37" s="9"/>
      <c r="W37" s="9"/>
      <c r="X37" s="9"/>
      <c r="Y37" s="9"/>
      <c r="Z37" s="9"/>
      <c r="AA37" s="9"/>
      <c r="AB37" s="24"/>
      <c r="AC37" s="24"/>
      <c r="AD37" s="24"/>
      <c r="AE37" s="24"/>
      <c r="AF37" s="24"/>
      <c r="AG37" s="24"/>
      <c r="AH37" s="24"/>
      <c r="AI37" s="24"/>
      <c r="AJ37" s="9"/>
      <c r="AK37" s="9"/>
      <c r="AL37" s="9">
        <v>2</v>
      </c>
      <c r="AM37" s="9"/>
      <c r="AN37" s="9">
        <v>3</v>
      </c>
      <c r="AO37" s="9">
        <v>1</v>
      </c>
      <c r="AP37" s="9">
        <v>2</v>
      </c>
      <c r="AQ37" s="9"/>
      <c r="AR37" s="24"/>
      <c r="AS37" s="24"/>
      <c r="AT37" s="24"/>
      <c r="AU37" s="24"/>
      <c r="AV37" s="24"/>
      <c r="AW37" s="24"/>
      <c r="AX37" s="24"/>
      <c r="AY37" s="24"/>
      <c r="AZ37" s="9"/>
      <c r="BA37" s="9"/>
      <c r="BB37" s="9"/>
      <c r="BC37" s="9"/>
      <c r="BD37" s="9"/>
      <c r="BE37" s="9"/>
      <c r="BF37" s="9"/>
      <c r="BG37" s="9"/>
      <c r="BH37" s="24"/>
      <c r="BI37" s="24"/>
      <c r="BJ37" s="24"/>
      <c r="BK37" s="24"/>
      <c r="BL37" s="25"/>
      <c r="BM37" s="24"/>
      <c r="BN37" s="24"/>
      <c r="BO37" s="24"/>
      <c r="BP37" s="9"/>
      <c r="BQ37" s="9"/>
      <c r="BR37" s="9"/>
      <c r="BS37" s="9"/>
      <c r="BT37" s="9"/>
      <c r="BU37" s="9"/>
      <c r="BV37" s="9"/>
      <c r="BW37" s="9"/>
    </row>
    <row r="38" spans="1:75" ht="27.75" customHeight="1" thickBot="1">
      <c r="A38" s="33" t="s">
        <v>37</v>
      </c>
      <c r="B38" s="35" t="s">
        <v>28</v>
      </c>
      <c r="C38" s="49">
        <f>SUM(C39:C46)</f>
        <v>195</v>
      </c>
      <c r="D38" s="49">
        <f aca="true" t="shared" si="15" ref="D38:BO38">SUM(D39:D46)</f>
        <v>75</v>
      </c>
      <c r="E38" s="49">
        <f t="shared" si="15"/>
        <v>30</v>
      </c>
      <c r="F38" s="49">
        <f t="shared" si="15"/>
        <v>30</v>
      </c>
      <c r="G38" s="49">
        <f t="shared" si="15"/>
        <v>330</v>
      </c>
      <c r="H38" s="49">
        <f t="shared" si="15"/>
        <v>28</v>
      </c>
      <c r="I38" s="49">
        <f t="shared" si="15"/>
        <v>13</v>
      </c>
      <c r="J38" s="49">
        <f t="shared" si="15"/>
        <v>15</v>
      </c>
      <c r="K38" s="49">
        <f t="shared" si="15"/>
        <v>0</v>
      </c>
      <c r="L38" s="49">
        <f t="shared" si="15"/>
        <v>2</v>
      </c>
      <c r="M38" s="49">
        <f t="shared" si="15"/>
        <v>1</v>
      </c>
      <c r="N38" s="49">
        <f t="shared" si="15"/>
        <v>0</v>
      </c>
      <c r="O38" s="49">
        <f t="shared" si="15"/>
        <v>0</v>
      </c>
      <c r="P38" s="49">
        <f t="shared" si="15"/>
        <v>4</v>
      </c>
      <c r="Q38" s="49">
        <f t="shared" si="15"/>
        <v>2</v>
      </c>
      <c r="R38" s="49">
        <f t="shared" si="15"/>
        <v>2</v>
      </c>
      <c r="S38" s="49">
        <f t="shared" si="15"/>
        <v>0</v>
      </c>
      <c r="T38" s="31">
        <f t="shared" si="15"/>
        <v>2</v>
      </c>
      <c r="U38" s="49">
        <f t="shared" si="15"/>
        <v>1</v>
      </c>
      <c r="V38" s="49">
        <f t="shared" si="15"/>
        <v>0</v>
      </c>
      <c r="W38" s="49">
        <f t="shared" si="15"/>
        <v>0</v>
      </c>
      <c r="X38" s="49">
        <f t="shared" si="15"/>
        <v>4</v>
      </c>
      <c r="Y38" s="49">
        <f t="shared" si="15"/>
        <v>2</v>
      </c>
      <c r="Z38" s="49">
        <f t="shared" si="15"/>
        <v>2</v>
      </c>
      <c r="AA38" s="49">
        <f t="shared" si="15"/>
        <v>0</v>
      </c>
      <c r="AB38" s="49">
        <f t="shared" si="15"/>
        <v>2</v>
      </c>
      <c r="AC38" s="49">
        <f t="shared" si="15"/>
        <v>1</v>
      </c>
      <c r="AD38" s="49">
        <f t="shared" si="15"/>
        <v>0</v>
      </c>
      <c r="AE38" s="49">
        <f t="shared" si="15"/>
        <v>0</v>
      </c>
      <c r="AF38" s="49">
        <f t="shared" si="15"/>
        <v>4</v>
      </c>
      <c r="AG38" s="49">
        <f t="shared" si="15"/>
        <v>2</v>
      </c>
      <c r="AH38" s="49">
        <f t="shared" si="15"/>
        <v>2</v>
      </c>
      <c r="AI38" s="49">
        <f t="shared" si="15"/>
        <v>0</v>
      </c>
      <c r="AJ38" s="49">
        <f t="shared" si="15"/>
        <v>0</v>
      </c>
      <c r="AK38" s="49">
        <f t="shared" si="15"/>
        <v>0</v>
      </c>
      <c r="AL38" s="49">
        <f t="shared" si="15"/>
        <v>2</v>
      </c>
      <c r="AM38" s="49">
        <f t="shared" si="15"/>
        <v>0</v>
      </c>
      <c r="AN38" s="49">
        <f t="shared" si="15"/>
        <v>2</v>
      </c>
      <c r="AO38" s="49">
        <f t="shared" si="15"/>
        <v>1</v>
      </c>
      <c r="AP38" s="49">
        <f t="shared" si="15"/>
        <v>1</v>
      </c>
      <c r="AQ38" s="49">
        <f t="shared" si="15"/>
        <v>0</v>
      </c>
      <c r="AR38" s="49">
        <f t="shared" si="15"/>
        <v>6</v>
      </c>
      <c r="AS38" s="49">
        <f t="shared" si="15"/>
        <v>1</v>
      </c>
      <c r="AT38" s="49">
        <f t="shared" si="15"/>
        <v>0</v>
      </c>
      <c r="AU38" s="49">
        <f t="shared" si="15"/>
        <v>2</v>
      </c>
      <c r="AV38" s="49">
        <f t="shared" si="15"/>
        <v>10</v>
      </c>
      <c r="AW38" s="49">
        <f t="shared" si="15"/>
        <v>4</v>
      </c>
      <c r="AX38" s="49">
        <f t="shared" si="15"/>
        <v>6</v>
      </c>
      <c r="AY38" s="49">
        <f t="shared" si="15"/>
        <v>0</v>
      </c>
      <c r="AZ38" s="49">
        <f aca="true" t="shared" si="16" ref="AZ38:BG38">SUM(AZ39:AZ46)</f>
        <v>1</v>
      </c>
      <c r="BA38" s="49">
        <f t="shared" si="16"/>
        <v>1</v>
      </c>
      <c r="BB38" s="49">
        <f t="shared" si="16"/>
        <v>0</v>
      </c>
      <c r="BC38" s="49">
        <f t="shared" si="16"/>
        <v>0</v>
      </c>
      <c r="BD38" s="49">
        <f t="shared" si="16"/>
        <v>3</v>
      </c>
      <c r="BE38" s="49">
        <f t="shared" si="16"/>
        <v>1.5</v>
      </c>
      <c r="BF38" s="49">
        <f t="shared" si="16"/>
        <v>1.5</v>
      </c>
      <c r="BG38" s="49">
        <f t="shared" si="16"/>
        <v>0</v>
      </c>
      <c r="BH38" s="49">
        <f t="shared" si="15"/>
        <v>0</v>
      </c>
      <c r="BI38" s="49">
        <f t="shared" si="15"/>
        <v>0</v>
      </c>
      <c r="BJ38" s="49">
        <f t="shared" si="15"/>
        <v>0</v>
      </c>
      <c r="BK38" s="49">
        <f t="shared" si="15"/>
        <v>0</v>
      </c>
      <c r="BL38" s="49">
        <f t="shared" si="15"/>
        <v>0</v>
      </c>
      <c r="BM38" s="49">
        <f t="shared" si="15"/>
        <v>0</v>
      </c>
      <c r="BN38" s="49">
        <f t="shared" si="15"/>
        <v>0</v>
      </c>
      <c r="BO38" s="49">
        <f t="shared" si="15"/>
        <v>0</v>
      </c>
      <c r="BP38" s="49">
        <f aca="true" t="shared" si="17" ref="BP38:BW38">SUM(BP39:BP46)</f>
        <v>0</v>
      </c>
      <c r="BQ38" s="49">
        <f t="shared" si="17"/>
        <v>0</v>
      </c>
      <c r="BR38" s="49">
        <f t="shared" si="17"/>
        <v>0</v>
      </c>
      <c r="BS38" s="49">
        <f t="shared" si="17"/>
        <v>0</v>
      </c>
      <c r="BT38" s="49">
        <f t="shared" si="17"/>
        <v>0</v>
      </c>
      <c r="BU38" s="49">
        <f t="shared" si="17"/>
        <v>0</v>
      </c>
      <c r="BV38" s="49">
        <f t="shared" si="17"/>
        <v>0</v>
      </c>
      <c r="BW38" s="49">
        <f t="shared" si="17"/>
        <v>0</v>
      </c>
    </row>
    <row r="39" spans="1:75" s="26" customFormat="1" ht="27.75" customHeight="1" thickBot="1">
      <c r="A39" s="27" t="s">
        <v>69</v>
      </c>
      <c r="B39" s="79" t="s">
        <v>129</v>
      </c>
      <c r="C39" s="9">
        <v>30</v>
      </c>
      <c r="D39" s="9">
        <v>15</v>
      </c>
      <c r="E39" s="9"/>
      <c r="F39" s="9"/>
      <c r="G39" s="9">
        <f aca="true" t="shared" si="18" ref="G39:G46">SUM(C39:F39)</f>
        <v>45</v>
      </c>
      <c r="H39" s="9">
        <v>4</v>
      </c>
      <c r="I39" s="9">
        <v>2</v>
      </c>
      <c r="J39" s="9">
        <v>2</v>
      </c>
      <c r="K39" s="9"/>
      <c r="L39" s="23"/>
      <c r="M39" s="24"/>
      <c r="N39" s="24"/>
      <c r="O39" s="24"/>
      <c r="P39" s="24"/>
      <c r="Q39" s="24"/>
      <c r="R39" s="24"/>
      <c r="S39" s="25"/>
      <c r="T39" s="19">
        <v>2</v>
      </c>
      <c r="U39" s="15">
        <v>1</v>
      </c>
      <c r="V39" s="9"/>
      <c r="W39" s="9"/>
      <c r="X39" s="9">
        <v>4</v>
      </c>
      <c r="Y39" s="9">
        <v>2</v>
      </c>
      <c r="Z39" s="9">
        <v>2</v>
      </c>
      <c r="AA39" s="9"/>
      <c r="AB39" s="42"/>
      <c r="AC39" s="24"/>
      <c r="AD39" s="24"/>
      <c r="AE39" s="24"/>
      <c r="AF39" s="24"/>
      <c r="AG39" s="24"/>
      <c r="AH39" s="24"/>
      <c r="AI39" s="24"/>
      <c r="AJ39" s="9"/>
      <c r="AK39" s="9"/>
      <c r="AL39" s="9"/>
      <c r="AM39" s="9"/>
      <c r="AN39" s="9"/>
      <c r="AO39" s="9"/>
      <c r="AP39" s="9"/>
      <c r="AQ39" s="9"/>
      <c r="AR39" s="24"/>
      <c r="AS39" s="24"/>
      <c r="AT39" s="24"/>
      <c r="AU39" s="24"/>
      <c r="AV39" s="24"/>
      <c r="AW39" s="24"/>
      <c r="AX39" s="24"/>
      <c r="AY39" s="24"/>
      <c r="AZ39" s="9"/>
      <c r="BA39" s="9"/>
      <c r="BB39" s="9"/>
      <c r="BC39" s="9"/>
      <c r="BD39" s="9"/>
      <c r="BE39" s="9"/>
      <c r="BF39" s="9"/>
      <c r="BG39" s="9"/>
      <c r="BH39" s="24"/>
      <c r="BI39" s="24"/>
      <c r="BJ39" s="24"/>
      <c r="BK39" s="24"/>
      <c r="BL39" s="25"/>
      <c r="BM39" s="24"/>
      <c r="BN39" s="24"/>
      <c r="BO39" s="24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27.75" customHeight="1" thickBot="1">
      <c r="A40" s="27" t="s">
        <v>70</v>
      </c>
      <c r="B40" s="79" t="s">
        <v>130</v>
      </c>
      <c r="C40" s="9">
        <v>30</v>
      </c>
      <c r="D40" s="9">
        <v>15</v>
      </c>
      <c r="E40" s="9"/>
      <c r="F40" s="9"/>
      <c r="G40" s="9">
        <f t="shared" si="18"/>
        <v>45</v>
      </c>
      <c r="H40" s="9">
        <v>4</v>
      </c>
      <c r="I40" s="9">
        <v>2</v>
      </c>
      <c r="J40" s="9">
        <v>2</v>
      </c>
      <c r="K40" s="9"/>
      <c r="L40" s="23"/>
      <c r="M40" s="24"/>
      <c r="N40" s="24"/>
      <c r="O40" s="24"/>
      <c r="P40" s="24"/>
      <c r="Q40" s="24"/>
      <c r="R40" s="24"/>
      <c r="S40" s="24"/>
      <c r="T40" s="18"/>
      <c r="U40" s="9"/>
      <c r="V40" s="9"/>
      <c r="W40" s="9"/>
      <c r="X40" s="9"/>
      <c r="Y40" s="9"/>
      <c r="Z40" s="9"/>
      <c r="AA40" s="17"/>
      <c r="AB40" s="57">
        <v>2</v>
      </c>
      <c r="AC40" s="28">
        <v>1</v>
      </c>
      <c r="AD40" s="24"/>
      <c r="AE40" s="24"/>
      <c r="AF40" s="24">
        <v>4</v>
      </c>
      <c r="AG40" s="24">
        <v>2</v>
      </c>
      <c r="AH40" s="24">
        <v>2</v>
      </c>
      <c r="AI40" s="24"/>
      <c r="AJ40" s="9"/>
      <c r="AK40" s="9"/>
      <c r="AL40" s="9"/>
      <c r="AM40" s="9"/>
      <c r="AN40" s="9"/>
      <c r="AO40" s="9"/>
      <c r="AP40" s="9"/>
      <c r="AQ40" s="9"/>
      <c r="AR40" s="24"/>
      <c r="AS40" s="24"/>
      <c r="AT40" s="24"/>
      <c r="AU40" s="24"/>
      <c r="AV40" s="24"/>
      <c r="AW40" s="24"/>
      <c r="AX40" s="24"/>
      <c r="AY40" s="24"/>
      <c r="AZ40" s="9"/>
      <c r="BA40" s="9"/>
      <c r="BB40" s="9"/>
      <c r="BC40" s="9"/>
      <c r="BD40" s="9"/>
      <c r="BE40" s="9"/>
      <c r="BF40" s="9"/>
      <c r="BG40" s="9"/>
      <c r="BH40" s="24"/>
      <c r="BI40" s="24"/>
      <c r="BJ40" s="24"/>
      <c r="BK40" s="24"/>
      <c r="BL40" s="25"/>
      <c r="BM40" s="24"/>
      <c r="BN40" s="24"/>
      <c r="BO40" s="24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27.75" customHeight="1" thickBot="1">
      <c r="A41" s="27" t="s">
        <v>71</v>
      </c>
      <c r="B41" s="79" t="s">
        <v>131</v>
      </c>
      <c r="C41" s="9">
        <v>30</v>
      </c>
      <c r="D41" s="9"/>
      <c r="E41" s="9"/>
      <c r="F41" s="9"/>
      <c r="G41" s="9">
        <f t="shared" si="18"/>
        <v>30</v>
      </c>
      <c r="H41" s="9">
        <v>2</v>
      </c>
      <c r="I41" s="9">
        <v>1</v>
      </c>
      <c r="J41" s="9">
        <v>1</v>
      </c>
      <c r="K41" s="9"/>
      <c r="L41" s="23"/>
      <c r="M41" s="24"/>
      <c r="N41" s="24"/>
      <c r="O41" s="24"/>
      <c r="P41" s="24"/>
      <c r="Q41" s="24"/>
      <c r="R41" s="24"/>
      <c r="S41" s="24"/>
      <c r="T41" s="9"/>
      <c r="U41" s="9"/>
      <c r="V41" s="9"/>
      <c r="W41" s="9"/>
      <c r="X41" s="9"/>
      <c r="Y41" s="9"/>
      <c r="Z41" s="9"/>
      <c r="AA41" s="9"/>
      <c r="AB41" s="47"/>
      <c r="AC41" s="24"/>
      <c r="AD41" s="24"/>
      <c r="AE41" s="24"/>
      <c r="AF41" s="24"/>
      <c r="AG41" s="24"/>
      <c r="AH41" s="24"/>
      <c r="AI41" s="24"/>
      <c r="AJ41" s="9"/>
      <c r="AK41" s="9"/>
      <c r="AL41" s="9"/>
      <c r="AM41" s="9"/>
      <c r="AN41" s="9"/>
      <c r="AO41" s="9"/>
      <c r="AP41" s="9"/>
      <c r="AQ41" s="9"/>
      <c r="AR41" s="24">
        <v>2</v>
      </c>
      <c r="AS41" s="24"/>
      <c r="AT41" s="24"/>
      <c r="AU41" s="24"/>
      <c r="AV41" s="24">
        <v>2</v>
      </c>
      <c r="AW41" s="24">
        <v>1</v>
      </c>
      <c r="AX41" s="24">
        <v>1</v>
      </c>
      <c r="AY41" s="24"/>
      <c r="AZ41" s="9"/>
      <c r="BA41" s="9"/>
      <c r="BB41" s="9"/>
      <c r="BC41" s="9"/>
      <c r="BD41" s="9"/>
      <c r="BE41" s="9"/>
      <c r="BF41" s="9"/>
      <c r="BG41" s="9"/>
      <c r="BH41" s="24"/>
      <c r="BI41" s="24"/>
      <c r="BJ41" s="24"/>
      <c r="BK41" s="24"/>
      <c r="BL41" s="25"/>
      <c r="BM41" s="24"/>
      <c r="BN41" s="24"/>
      <c r="BO41" s="24"/>
      <c r="BP41" s="9"/>
      <c r="BQ41" s="9"/>
      <c r="BR41" s="9"/>
      <c r="BS41" s="9"/>
      <c r="BT41" s="9"/>
      <c r="BU41" s="9"/>
      <c r="BV41" s="9"/>
      <c r="BW41" s="9"/>
    </row>
    <row r="42" spans="1:75" s="26" customFormat="1" ht="27.75" customHeight="1" thickBot="1">
      <c r="A42" s="27" t="s">
        <v>72</v>
      </c>
      <c r="B42" s="79" t="s">
        <v>132</v>
      </c>
      <c r="C42" s="9"/>
      <c r="D42" s="9"/>
      <c r="E42" s="9">
        <v>30</v>
      </c>
      <c r="F42" s="9"/>
      <c r="G42" s="9">
        <f t="shared" si="18"/>
        <v>30</v>
      </c>
      <c r="H42" s="9">
        <v>2</v>
      </c>
      <c r="I42" s="9">
        <v>1</v>
      </c>
      <c r="J42" s="9">
        <v>1</v>
      </c>
      <c r="K42" s="9"/>
      <c r="L42" s="30"/>
      <c r="M42" s="24"/>
      <c r="N42" s="24"/>
      <c r="O42" s="24"/>
      <c r="P42" s="24"/>
      <c r="Q42" s="24"/>
      <c r="R42" s="24"/>
      <c r="S42" s="24"/>
      <c r="T42" s="9"/>
      <c r="U42" s="9"/>
      <c r="V42" s="9"/>
      <c r="W42" s="9"/>
      <c r="X42" s="9"/>
      <c r="Y42" s="9"/>
      <c r="Z42" s="9"/>
      <c r="AA42" s="9"/>
      <c r="AB42" s="24"/>
      <c r="AC42" s="24"/>
      <c r="AD42" s="24"/>
      <c r="AE42" s="24"/>
      <c r="AF42" s="24"/>
      <c r="AG42" s="24"/>
      <c r="AH42" s="24"/>
      <c r="AI42" s="24"/>
      <c r="AJ42" s="9"/>
      <c r="AK42" s="9"/>
      <c r="AL42" s="9">
        <v>2</v>
      </c>
      <c r="AM42" s="9"/>
      <c r="AN42" s="9">
        <v>2</v>
      </c>
      <c r="AO42" s="9">
        <v>1</v>
      </c>
      <c r="AP42" s="9">
        <v>1</v>
      </c>
      <c r="AQ42" s="9"/>
      <c r="AR42" s="24"/>
      <c r="AS42" s="24"/>
      <c r="AT42" s="24"/>
      <c r="AU42" s="24"/>
      <c r="AV42" s="24"/>
      <c r="AW42" s="24"/>
      <c r="AX42" s="24"/>
      <c r="AY42" s="24"/>
      <c r="AZ42" s="9"/>
      <c r="BA42" s="9"/>
      <c r="BB42" s="9"/>
      <c r="BC42" s="9"/>
      <c r="BD42" s="9"/>
      <c r="BE42" s="9"/>
      <c r="BF42" s="9"/>
      <c r="BG42" s="9"/>
      <c r="BH42" s="24"/>
      <c r="BI42" s="24"/>
      <c r="BJ42" s="24"/>
      <c r="BK42" s="24"/>
      <c r="BL42" s="25"/>
      <c r="BM42" s="24"/>
      <c r="BN42" s="24"/>
      <c r="BO42" s="24"/>
      <c r="BP42" s="9"/>
      <c r="BQ42" s="9"/>
      <c r="BR42" s="9"/>
      <c r="BS42" s="9"/>
      <c r="BT42" s="9"/>
      <c r="BU42" s="9"/>
      <c r="BV42" s="9"/>
      <c r="BW42" s="9"/>
    </row>
    <row r="43" spans="1:75" s="26" customFormat="1" ht="27.75" customHeight="1" thickBot="1">
      <c r="A43" s="27" t="s">
        <v>73</v>
      </c>
      <c r="B43" s="79" t="s">
        <v>133</v>
      </c>
      <c r="C43" s="9">
        <v>30</v>
      </c>
      <c r="D43" s="9">
        <v>15</v>
      </c>
      <c r="E43" s="9"/>
      <c r="F43" s="9"/>
      <c r="G43" s="9">
        <f t="shared" si="18"/>
        <v>45</v>
      </c>
      <c r="H43" s="9">
        <v>4</v>
      </c>
      <c r="I43" s="9">
        <v>2</v>
      </c>
      <c r="J43" s="9">
        <v>2</v>
      </c>
      <c r="K43" s="17"/>
      <c r="L43" s="58">
        <v>2</v>
      </c>
      <c r="M43" s="28">
        <v>1</v>
      </c>
      <c r="N43" s="24"/>
      <c r="O43" s="24"/>
      <c r="P43" s="24">
        <v>4</v>
      </c>
      <c r="Q43" s="24">
        <v>2</v>
      </c>
      <c r="R43" s="24">
        <v>2</v>
      </c>
      <c r="S43" s="24"/>
      <c r="T43" s="9"/>
      <c r="U43" s="9"/>
      <c r="V43" s="9"/>
      <c r="W43" s="9"/>
      <c r="X43" s="9"/>
      <c r="Y43" s="9"/>
      <c r="Z43" s="9"/>
      <c r="AA43" s="9"/>
      <c r="AB43" s="24"/>
      <c r="AC43" s="24"/>
      <c r="AD43" s="24"/>
      <c r="AE43" s="24"/>
      <c r="AF43" s="24"/>
      <c r="AG43" s="24"/>
      <c r="AH43" s="24"/>
      <c r="AI43" s="24"/>
      <c r="AJ43" s="9"/>
      <c r="AK43" s="9"/>
      <c r="AL43" s="9"/>
      <c r="AM43" s="9"/>
      <c r="AN43" s="9"/>
      <c r="AO43" s="9"/>
      <c r="AP43" s="9"/>
      <c r="AQ43" s="9"/>
      <c r="AR43" s="24"/>
      <c r="AS43" s="24"/>
      <c r="AT43" s="24"/>
      <c r="AU43" s="24"/>
      <c r="AV43" s="24"/>
      <c r="AW43" s="24"/>
      <c r="AX43" s="24"/>
      <c r="AY43" s="24"/>
      <c r="AZ43" s="9"/>
      <c r="BA43" s="9"/>
      <c r="BB43" s="9"/>
      <c r="BC43" s="9"/>
      <c r="BD43" s="9"/>
      <c r="BE43" s="9"/>
      <c r="BF43" s="9"/>
      <c r="BG43" s="9"/>
      <c r="BH43" s="24"/>
      <c r="BI43" s="24"/>
      <c r="BJ43" s="24"/>
      <c r="BK43" s="24"/>
      <c r="BL43" s="25"/>
      <c r="BM43" s="24"/>
      <c r="BN43" s="24"/>
      <c r="BO43" s="24"/>
      <c r="BP43" s="9"/>
      <c r="BQ43" s="9"/>
      <c r="BR43" s="9"/>
      <c r="BS43" s="9"/>
      <c r="BT43" s="9"/>
      <c r="BU43" s="9"/>
      <c r="BV43" s="9"/>
      <c r="BW43" s="9"/>
    </row>
    <row r="44" spans="1:75" s="26" customFormat="1" ht="27.75" customHeight="1" thickBot="1">
      <c r="A44" s="27" t="s">
        <v>74</v>
      </c>
      <c r="B44" s="79" t="s">
        <v>134</v>
      </c>
      <c r="C44" s="9"/>
      <c r="D44" s="9"/>
      <c r="E44" s="9"/>
      <c r="F44" s="9">
        <v>30</v>
      </c>
      <c r="G44" s="9">
        <f t="shared" si="18"/>
        <v>30</v>
      </c>
      <c r="H44" s="9">
        <v>2</v>
      </c>
      <c r="I44" s="9">
        <v>1</v>
      </c>
      <c r="J44" s="9">
        <v>1</v>
      </c>
      <c r="K44" s="9"/>
      <c r="L44" s="59"/>
      <c r="M44" s="24"/>
      <c r="N44" s="24"/>
      <c r="O44" s="24"/>
      <c r="P44" s="24"/>
      <c r="Q44" s="24"/>
      <c r="R44" s="24"/>
      <c r="S44" s="24"/>
      <c r="T44" s="9"/>
      <c r="U44" s="9"/>
      <c r="V44" s="9"/>
      <c r="W44" s="9"/>
      <c r="X44" s="9"/>
      <c r="Y44" s="9"/>
      <c r="Z44" s="9"/>
      <c r="AA44" s="9"/>
      <c r="AB44" s="42"/>
      <c r="AC44" s="24"/>
      <c r="AD44" s="24"/>
      <c r="AE44" s="24"/>
      <c r="AF44" s="24"/>
      <c r="AG44" s="24"/>
      <c r="AH44" s="24"/>
      <c r="AI44" s="24"/>
      <c r="AJ44" s="9"/>
      <c r="AK44" s="9"/>
      <c r="AL44" s="9"/>
      <c r="AM44" s="9"/>
      <c r="AN44" s="9"/>
      <c r="AO44" s="9"/>
      <c r="AP44" s="9"/>
      <c r="AQ44" s="9"/>
      <c r="AR44" s="24"/>
      <c r="AS44" s="24"/>
      <c r="AT44" s="24"/>
      <c r="AU44" s="24">
        <v>2</v>
      </c>
      <c r="AV44" s="24">
        <v>2</v>
      </c>
      <c r="AW44" s="24">
        <v>1</v>
      </c>
      <c r="AX44" s="24">
        <v>1</v>
      </c>
      <c r="AY44" s="24"/>
      <c r="AZ44" s="13"/>
      <c r="BA44" s="9"/>
      <c r="BB44" s="9"/>
      <c r="BC44" s="9"/>
      <c r="BD44" s="9"/>
      <c r="BE44" s="9"/>
      <c r="BF44" s="9"/>
      <c r="BG44" s="9"/>
      <c r="BH44" s="24"/>
      <c r="BI44" s="24"/>
      <c r="BJ44" s="24"/>
      <c r="BK44" s="24"/>
      <c r="BL44" s="25"/>
      <c r="BM44" s="24"/>
      <c r="BN44" s="24"/>
      <c r="BO44" s="24"/>
      <c r="BP44" s="9"/>
      <c r="BQ44" s="9"/>
      <c r="BR44" s="9"/>
      <c r="BS44" s="9"/>
      <c r="BT44" s="9"/>
      <c r="BU44" s="9"/>
      <c r="BV44" s="9"/>
      <c r="BW44" s="9"/>
    </row>
    <row r="45" spans="1:75" s="26" customFormat="1" ht="27" customHeight="1" thickBot="1">
      <c r="A45" s="27" t="s">
        <v>105</v>
      </c>
      <c r="B45" s="78" t="s">
        <v>168</v>
      </c>
      <c r="C45" s="9">
        <v>45</v>
      </c>
      <c r="D45" s="9">
        <v>30</v>
      </c>
      <c r="E45" s="9"/>
      <c r="F45" s="9"/>
      <c r="G45" s="9">
        <f t="shared" si="18"/>
        <v>75</v>
      </c>
      <c r="H45" s="9">
        <v>7</v>
      </c>
      <c r="I45" s="9">
        <v>3</v>
      </c>
      <c r="J45" s="9">
        <v>4</v>
      </c>
      <c r="K45" s="9"/>
      <c r="L45" s="23"/>
      <c r="M45" s="24"/>
      <c r="N45" s="24"/>
      <c r="O45" s="24"/>
      <c r="P45" s="24"/>
      <c r="Q45" s="24"/>
      <c r="R45" s="24"/>
      <c r="S45" s="24"/>
      <c r="T45" s="9"/>
      <c r="U45" s="9"/>
      <c r="V45" s="9"/>
      <c r="W45" s="9"/>
      <c r="X45" s="9"/>
      <c r="Y45" s="9"/>
      <c r="Z45" s="9"/>
      <c r="AA45" s="17"/>
      <c r="AB45" s="24"/>
      <c r="AC45" s="28"/>
      <c r="AD45" s="24"/>
      <c r="AE45" s="24"/>
      <c r="AF45" s="24"/>
      <c r="AG45" s="24"/>
      <c r="AH45" s="24"/>
      <c r="AI45" s="25"/>
      <c r="AJ45" s="9"/>
      <c r="AK45" s="9"/>
      <c r="AL45" s="9"/>
      <c r="AM45" s="9"/>
      <c r="AN45" s="9"/>
      <c r="AO45" s="9"/>
      <c r="AP45" s="9"/>
      <c r="AQ45" s="9"/>
      <c r="AR45" s="24">
        <v>2</v>
      </c>
      <c r="AS45" s="28">
        <v>1</v>
      </c>
      <c r="AT45" s="24"/>
      <c r="AU45" s="24"/>
      <c r="AV45" s="24">
        <v>3</v>
      </c>
      <c r="AW45" s="24">
        <v>1</v>
      </c>
      <c r="AX45" s="24">
        <v>2</v>
      </c>
      <c r="AY45" s="25"/>
      <c r="AZ45" s="19">
        <v>1</v>
      </c>
      <c r="BA45" s="15">
        <v>1</v>
      </c>
      <c r="BB45" s="9"/>
      <c r="BC45" s="9"/>
      <c r="BD45" s="9">
        <v>3</v>
      </c>
      <c r="BE45" s="9">
        <v>1.5</v>
      </c>
      <c r="BF45" s="9">
        <v>1.5</v>
      </c>
      <c r="BG45" s="9"/>
      <c r="BH45" s="24"/>
      <c r="BI45" s="24"/>
      <c r="BJ45" s="24"/>
      <c r="BK45" s="24"/>
      <c r="BL45" s="25"/>
      <c r="BM45" s="24"/>
      <c r="BN45" s="24"/>
      <c r="BO45" s="24"/>
      <c r="BP45" s="9"/>
      <c r="BQ45" s="9"/>
      <c r="BR45" s="9"/>
      <c r="BS45" s="9"/>
      <c r="BT45" s="9"/>
      <c r="BU45" s="9"/>
      <c r="BV45" s="9"/>
      <c r="BW45" s="9"/>
    </row>
    <row r="46" spans="1:75" s="26" customFormat="1" ht="27.75" customHeight="1" thickBot="1">
      <c r="A46" s="27" t="s">
        <v>75</v>
      </c>
      <c r="B46" s="79" t="s">
        <v>135</v>
      </c>
      <c r="C46" s="9">
        <v>30</v>
      </c>
      <c r="D46" s="9"/>
      <c r="E46" s="9"/>
      <c r="F46" s="9"/>
      <c r="G46" s="9">
        <f t="shared" si="18"/>
        <v>30</v>
      </c>
      <c r="H46" s="9">
        <v>3</v>
      </c>
      <c r="I46" s="9">
        <v>1</v>
      </c>
      <c r="J46" s="9">
        <v>2</v>
      </c>
      <c r="K46" s="9"/>
      <c r="L46" s="23"/>
      <c r="M46" s="24"/>
      <c r="N46" s="24"/>
      <c r="O46" s="24"/>
      <c r="P46" s="24"/>
      <c r="Q46" s="24"/>
      <c r="R46" s="24"/>
      <c r="S46" s="24"/>
      <c r="T46" s="9"/>
      <c r="U46" s="9"/>
      <c r="V46" s="9"/>
      <c r="W46" s="9"/>
      <c r="X46" s="9"/>
      <c r="Y46" s="9"/>
      <c r="Z46" s="9"/>
      <c r="AA46" s="9"/>
      <c r="AB46" s="47"/>
      <c r="AC46" s="24"/>
      <c r="AD46" s="24"/>
      <c r="AE46" s="24"/>
      <c r="AF46" s="24"/>
      <c r="AG46" s="24"/>
      <c r="AH46" s="24"/>
      <c r="AI46" s="24"/>
      <c r="AJ46" s="18"/>
      <c r="AK46" s="18"/>
      <c r="AL46" s="18"/>
      <c r="AM46" s="18"/>
      <c r="AN46" s="18"/>
      <c r="AO46" s="18"/>
      <c r="AP46" s="18"/>
      <c r="AQ46" s="97"/>
      <c r="AR46" s="57">
        <v>2</v>
      </c>
      <c r="AS46" s="28"/>
      <c r="AT46" s="24"/>
      <c r="AU46" s="24"/>
      <c r="AV46" s="24">
        <v>3</v>
      </c>
      <c r="AW46" s="24">
        <v>1</v>
      </c>
      <c r="AX46" s="24">
        <v>2</v>
      </c>
      <c r="AY46" s="24"/>
      <c r="AZ46" s="18"/>
      <c r="BA46" s="9"/>
      <c r="BB46" s="9"/>
      <c r="BC46" s="9"/>
      <c r="BD46" s="9"/>
      <c r="BE46" s="9"/>
      <c r="BF46" s="9"/>
      <c r="BG46" s="9"/>
      <c r="BH46" s="24"/>
      <c r="BI46" s="24"/>
      <c r="BJ46" s="24"/>
      <c r="BK46" s="24"/>
      <c r="BL46" s="25"/>
      <c r="BM46" s="24"/>
      <c r="BN46" s="24"/>
      <c r="BO46" s="24"/>
      <c r="BP46" s="9"/>
      <c r="BQ46" s="9"/>
      <c r="BR46" s="9"/>
      <c r="BS46" s="9"/>
      <c r="BT46" s="9"/>
      <c r="BU46" s="9"/>
      <c r="BV46" s="9"/>
      <c r="BW46" s="9"/>
    </row>
    <row r="47" spans="1:75" ht="27.75" customHeight="1" thickBot="1">
      <c r="A47" s="33" t="s">
        <v>38</v>
      </c>
      <c r="B47" s="35" t="s">
        <v>29</v>
      </c>
      <c r="C47" s="49">
        <f>SUM(C48:C56)</f>
        <v>105</v>
      </c>
      <c r="D47" s="49">
        <f aca="true" t="shared" si="19" ref="D47:BO47">SUM(D48:D56)</f>
        <v>105</v>
      </c>
      <c r="E47" s="49">
        <f t="shared" si="19"/>
        <v>60</v>
      </c>
      <c r="F47" s="49">
        <f t="shared" si="19"/>
        <v>30</v>
      </c>
      <c r="G47" s="49">
        <f t="shared" si="19"/>
        <v>300</v>
      </c>
      <c r="H47" s="49">
        <f t="shared" si="19"/>
        <v>24</v>
      </c>
      <c r="I47" s="49">
        <f t="shared" si="19"/>
        <v>10</v>
      </c>
      <c r="J47" s="49">
        <f t="shared" si="19"/>
        <v>14</v>
      </c>
      <c r="K47" s="49">
        <f t="shared" si="19"/>
        <v>5</v>
      </c>
      <c r="L47" s="31">
        <f t="shared" si="19"/>
        <v>1</v>
      </c>
      <c r="M47" s="49">
        <f t="shared" si="19"/>
        <v>2</v>
      </c>
      <c r="N47" s="49">
        <f t="shared" si="19"/>
        <v>0</v>
      </c>
      <c r="O47" s="49">
        <f t="shared" si="19"/>
        <v>0</v>
      </c>
      <c r="P47" s="49">
        <f t="shared" si="19"/>
        <v>4</v>
      </c>
      <c r="Q47" s="49">
        <f t="shared" si="19"/>
        <v>1.5</v>
      </c>
      <c r="R47" s="49">
        <f t="shared" si="19"/>
        <v>2.5</v>
      </c>
      <c r="S47" s="49">
        <f t="shared" si="19"/>
        <v>0</v>
      </c>
      <c r="T47" s="49">
        <f t="shared" si="19"/>
        <v>0</v>
      </c>
      <c r="U47" s="49">
        <f t="shared" si="19"/>
        <v>0</v>
      </c>
      <c r="V47" s="49">
        <f t="shared" si="19"/>
        <v>0</v>
      </c>
      <c r="W47" s="49">
        <f t="shared" si="19"/>
        <v>0</v>
      </c>
      <c r="X47" s="49">
        <f t="shared" si="19"/>
        <v>0</v>
      </c>
      <c r="Y47" s="49">
        <f t="shared" si="19"/>
        <v>0</v>
      </c>
      <c r="Z47" s="49">
        <f t="shared" si="19"/>
        <v>0</v>
      </c>
      <c r="AA47" s="49">
        <f t="shared" si="19"/>
        <v>0</v>
      </c>
      <c r="AB47" s="49">
        <f t="shared" si="19"/>
        <v>4</v>
      </c>
      <c r="AC47" s="49">
        <f t="shared" si="19"/>
        <v>3</v>
      </c>
      <c r="AD47" s="49">
        <f t="shared" si="19"/>
        <v>0</v>
      </c>
      <c r="AE47" s="49">
        <f t="shared" si="19"/>
        <v>0</v>
      </c>
      <c r="AF47" s="49">
        <f t="shared" si="19"/>
        <v>7</v>
      </c>
      <c r="AG47" s="49">
        <f t="shared" si="19"/>
        <v>3</v>
      </c>
      <c r="AH47" s="49">
        <f t="shared" si="19"/>
        <v>4</v>
      </c>
      <c r="AI47" s="49">
        <f t="shared" si="19"/>
        <v>0</v>
      </c>
      <c r="AJ47" s="49">
        <f t="shared" si="19"/>
        <v>0</v>
      </c>
      <c r="AK47" s="49">
        <f t="shared" si="19"/>
        <v>0</v>
      </c>
      <c r="AL47" s="49">
        <f t="shared" si="19"/>
        <v>2</v>
      </c>
      <c r="AM47" s="49">
        <f t="shared" si="19"/>
        <v>0</v>
      </c>
      <c r="AN47" s="49">
        <f t="shared" si="19"/>
        <v>2</v>
      </c>
      <c r="AO47" s="49">
        <f t="shared" si="19"/>
        <v>1</v>
      </c>
      <c r="AP47" s="49">
        <f t="shared" si="19"/>
        <v>1</v>
      </c>
      <c r="AQ47" s="49">
        <f t="shared" si="19"/>
        <v>0</v>
      </c>
      <c r="AR47" s="32">
        <f t="shared" si="19"/>
        <v>2</v>
      </c>
      <c r="AS47" s="49">
        <f t="shared" si="19"/>
        <v>2</v>
      </c>
      <c r="AT47" s="49">
        <f t="shared" si="19"/>
        <v>0</v>
      </c>
      <c r="AU47" s="49">
        <f t="shared" si="19"/>
        <v>0</v>
      </c>
      <c r="AV47" s="49">
        <f t="shared" si="19"/>
        <v>5</v>
      </c>
      <c r="AW47" s="49">
        <f t="shared" si="19"/>
        <v>2</v>
      </c>
      <c r="AX47" s="49">
        <f t="shared" si="19"/>
        <v>3</v>
      </c>
      <c r="AY47" s="49">
        <f t="shared" si="19"/>
        <v>2</v>
      </c>
      <c r="AZ47" s="49">
        <f t="shared" si="19"/>
        <v>0</v>
      </c>
      <c r="BA47" s="49">
        <f t="shared" si="19"/>
        <v>0</v>
      </c>
      <c r="BB47" s="49">
        <f t="shared" si="19"/>
        <v>2</v>
      </c>
      <c r="BC47" s="49">
        <f t="shared" si="19"/>
        <v>0</v>
      </c>
      <c r="BD47" s="49">
        <f t="shared" si="19"/>
        <v>3</v>
      </c>
      <c r="BE47" s="49">
        <f t="shared" si="19"/>
        <v>1</v>
      </c>
      <c r="BF47" s="49">
        <f t="shared" si="19"/>
        <v>2</v>
      </c>
      <c r="BG47" s="49">
        <f t="shared" si="19"/>
        <v>0</v>
      </c>
      <c r="BH47" s="49">
        <f t="shared" si="19"/>
        <v>0</v>
      </c>
      <c r="BI47" s="49">
        <f t="shared" si="19"/>
        <v>0</v>
      </c>
      <c r="BJ47" s="49">
        <f t="shared" si="19"/>
        <v>0</v>
      </c>
      <c r="BK47" s="49">
        <f t="shared" si="19"/>
        <v>2</v>
      </c>
      <c r="BL47" s="49">
        <f t="shared" si="19"/>
        <v>3</v>
      </c>
      <c r="BM47" s="49">
        <f t="shared" si="19"/>
        <v>1.5</v>
      </c>
      <c r="BN47" s="49">
        <f t="shared" si="19"/>
        <v>1.5</v>
      </c>
      <c r="BO47" s="49">
        <f t="shared" si="19"/>
        <v>3</v>
      </c>
      <c r="BP47" s="49">
        <f aca="true" t="shared" si="20" ref="BP47:BW47">SUM(BP48:BP56)</f>
        <v>0</v>
      </c>
      <c r="BQ47" s="49">
        <f t="shared" si="20"/>
        <v>0</v>
      </c>
      <c r="BR47" s="49">
        <f t="shared" si="20"/>
        <v>0</v>
      </c>
      <c r="BS47" s="49">
        <f t="shared" si="20"/>
        <v>0</v>
      </c>
      <c r="BT47" s="49">
        <f t="shared" si="20"/>
        <v>0</v>
      </c>
      <c r="BU47" s="49">
        <f t="shared" si="20"/>
        <v>0</v>
      </c>
      <c r="BV47" s="49">
        <f t="shared" si="20"/>
        <v>0</v>
      </c>
      <c r="BW47" s="49">
        <f t="shared" si="20"/>
        <v>0</v>
      </c>
    </row>
    <row r="48" spans="1:75" s="26" customFormat="1" ht="27.75" customHeight="1" thickBot="1">
      <c r="A48" s="27" t="s">
        <v>76</v>
      </c>
      <c r="B48" s="79" t="s">
        <v>175</v>
      </c>
      <c r="C48" s="9">
        <v>15</v>
      </c>
      <c r="D48" s="9">
        <v>30</v>
      </c>
      <c r="E48" s="9"/>
      <c r="F48" s="9"/>
      <c r="G48" s="9">
        <f aca="true" t="shared" si="21" ref="G48:G56">SUM(C48:F48)</f>
        <v>45</v>
      </c>
      <c r="H48" s="9">
        <v>4</v>
      </c>
      <c r="I48" s="9">
        <v>1.5</v>
      </c>
      <c r="J48" s="9">
        <v>2.5</v>
      </c>
      <c r="K48" s="17"/>
      <c r="L48" s="58">
        <v>1</v>
      </c>
      <c r="M48" s="28">
        <v>2</v>
      </c>
      <c r="N48" s="24"/>
      <c r="O48" s="24"/>
      <c r="P48" s="24">
        <v>4</v>
      </c>
      <c r="Q48" s="24">
        <v>1.5</v>
      </c>
      <c r="R48" s="24">
        <v>2.5</v>
      </c>
      <c r="S48" s="24"/>
      <c r="T48" s="9"/>
      <c r="U48" s="9"/>
      <c r="V48" s="9"/>
      <c r="W48" s="9"/>
      <c r="X48" s="9"/>
      <c r="Y48" s="9"/>
      <c r="Z48" s="9"/>
      <c r="AA48" s="9"/>
      <c r="AB48" s="24"/>
      <c r="AC48" s="24"/>
      <c r="AD48" s="24"/>
      <c r="AE48" s="24"/>
      <c r="AF48" s="24"/>
      <c r="AG48" s="24"/>
      <c r="AH48" s="24"/>
      <c r="AI48" s="24"/>
      <c r="AJ48" s="9"/>
      <c r="AK48" s="9"/>
      <c r="AL48" s="9"/>
      <c r="AM48" s="9"/>
      <c r="AN48" s="9"/>
      <c r="AO48" s="9"/>
      <c r="AP48" s="9"/>
      <c r="AQ48" s="9"/>
      <c r="AR48" s="24"/>
      <c r="AS48" s="24"/>
      <c r="AT48" s="24"/>
      <c r="AU48" s="24"/>
      <c r="AV48" s="24"/>
      <c r="AW48" s="24"/>
      <c r="AX48" s="24"/>
      <c r="AY48" s="24"/>
      <c r="AZ48" s="9"/>
      <c r="BA48" s="9"/>
      <c r="BB48" s="9"/>
      <c r="BC48" s="9"/>
      <c r="BD48" s="9"/>
      <c r="BE48" s="9"/>
      <c r="BF48" s="9"/>
      <c r="BG48" s="9"/>
      <c r="BH48" s="24"/>
      <c r="BI48" s="24"/>
      <c r="BJ48" s="24"/>
      <c r="BK48" s="24"/>
      <c r="BL48" s="25"/>
      <c r="BM48" s="24"/>
      <c r="BN48" s="24"/>
      <c r="BO48" s="24"/>
      <c r="BP48" s="9"/>
      <c r="BQ48" s="9"/>
      <c r="BR48" s="9"/>
      <c r="BS48" s="9"/>
      <c r="BT48" s="9"/>
      <c r="BU48" s="9"/>
      <c r="BV48" s="9"/>
      <c r="BW48" s="9"/>
    </row>
    <row r="49" spans="1:75" s="26" customFormat="1" ht="27.75" customHeight="1" thickBot="1">
      <c r="A49" s="27" t="s">
        <v>77</v>
      </c>
      <c r="B49" s="79" t="s">
        <v>136</v>
      </c>
      <c r="C49" s="9">
        <v>15</v>
      </c>
      <c r="D49" s="9">
        <v>15</v>
      </c>
      <c r="E49" s="9"/>
      <c r="F49" s="9"/>
      <c r="G49" s="9">
        <f t="shared" si="21"/>
        <v>30</v>
      </c>
      <c r="H49" s="9">
        <v>2</v>
      </c>
      <c r="I49" s="9">
        <v>1</v>
      </c>
      <c r="J49" s="9">
        <v>1</v>
      </c>
      <c r="K49" s="9"/>
      <c r="L49" s="59"/>
      <c r="M49" s="24"/>
      <c r="N49" s="24"/>
      <c r="O49" s="24"/>
      <c r="P49" s="24"/>
      <c r="Q49" s="24"/>
      <c r="R49" s="24"/>
      <c r="S49" s="24"/>
      <c r="T49" s="9"/>
      <c r="U49" s="9"/>
      <c r="V49" s="9"/>
      <c r="W49" s="9"/>
      <c r="X49" s="9"/>
      <c r="Y49" s="9"/>
      <c r="Z49" s="9"/>
      <c r="AA49" s="9"/>
      <c r="AB49" s="24">
        <v>1</v>
      </c>
      <c r="AC49" s="24">
        <v>1</v>
      </c>
      <c r="AD49" s="24"/>
      <c r="AE49" s="24"/>
      <c r="AF49" s="24">
        <v>2</v>
      </c>
      <c r="AG49" s="24">
        <v>1</v>
      </c>
      <c r="AH49" s="24">
        <v>1</v>
      </c>
      <c r="AI49" s="24"/>
      <c r="AJ49" s="9"/>
      <c r="AK49" s="9"/>
      <c r="AL49" s="9"/>
      <c r="AM49" s="9"/>
      <c r="AN49" s="9"/>
      <c r="AO49" s="9"/>
      <c r="AP49" s="9"/>
      <c r="AQ49" s="9"/>
      <c r="AR49" s="24"/>
      <c r="AS49" s="24"/>
      <c r="AT49" s="24"/>
      <c r="AU49" s="24"/>
      <c r="AV49" s="24"/>
      <c r="AW49" s="24"/>
      <c r="AX49" s="24"/>
      <c r="AY49" s="24"/>
      <c r="AZ49" s="9"/>
      <c r="BA49" s="9"/>
      <c r="BB49" s="9"/>
      <c r="BC49" s="9"/>
      <c r="BD49" s="9"/>
      <c r="BE49" s="9"/>
      <c r="BF49" s="9"/>
      <c r="BG49" s="9"/>
      <c r="BH49" s="24"/>
      <c r="BI49" s="24"/>
      <c r="BJ49" s="24"/>
      <c r="BK49" s="24"/>
      <c r="BL49" s="25"/>
      <c r="BM49" s="24"/>
      <c r="BN49" s="24"/>
      <c r="BO49" s="24"/>
      <c r="BP49" s="9"/>
      <c r="BQ49" s="9"/>
      <c r="BR49" s="9"/>
      <c r="BS49" s="9"/>
      <c r="BT49" s="9"/>
      <c r="BU49" s="9"/>
      <c r="BV49" s="9"/>
      <c r="BW49" s="9"/>
    </row>
    <row r="50" spans="1:75" s="26" customFormat="1" ht="48" customHeight="1" thickBot="1">
      <c r="A50" s="27" t="s">
        <v>104</v>
      </c>
      <c r="B50" s="78" t="s">
        <v>151</v>
      </c>
      <c r="C50" s="9">
        <v>15</v>
      </c>
      <c r="D50" s="9">
        <v>15</v>
      </c>
      <c r="E50" s="9"/>
      <c r="F50" s="9"/>
      <c r="G50" s="9">
        <f t="shared" si="21"/>
        <v>30</v>
      </c>
      <c r="H50" s="9">
        <v>2</v>
      </c>
      <c r="I50" s="9">
        <v>1</v>
      </c>
      <c r="J50" s="9">
        <v>1</v>
      </c>
      <c r="K50" s="9">
        <v>2</v>
      </c>
      <c r="L50" s="23"/>
      <c r="M50" s="24"/>
      <c r="N50" s="24"/>
      <c r="O50" s="24"/>
      <c r="P50" s="24"/>
      <c r="Q50" s="24"/>
      <c r="R50" s="24"/>
      <c r="S50" s="24"/>
      <c r="T50" s="9"/>
      <c r="U50" s="9"/>
      <c r="V50" s="9"/>
      <c r="W50" s="9"/>
      <c r="X50" s="9"/>
      <c r="Y50" s="9"/>
      <c r="Z50" s="9"/>
      <c r="AA50" s="9"/>
      <c r="AB50" s="42"/>
      <c r="AC50" s="24"/>
      <c r="AD50" s="24"/>
      <c r="AE50" s="24"/>
      <c r="AF50" s="24"/>
      <c r="AG50" s="24"/>
      <c r="AH50" s="24"/>
      <c r="AI50" s="24"/>
      <c r="AJ50" s="9"/>
      <c r="AK50" s="9"/>
      <c r="AL50" s="9"/>
      <c r="AM50" s="9"/>
      <c r="AN50" s="9"/>
      <c r="AO50" s="9"/>
      <c r="AP50" s="9"/>
      <c r="AQ50" s="9"/>
      <c r="AR50" s="42">
        <v>1</v>
      </c>
      <c r="AS50" s="24">
        <v>1</v>
      </c>
      <c r="AT50" s="24"/>
      <c r="AU50" s="24"/>
      <c r="AV50" s="24">
        <v>2</v>
      </c>
      <c r="AW50" s="24">
        <v>1</v>
      </c>
      <c r="AX50" s="24">
        <v>1</v>
      </c>
      <c r="AY50" s="24">
        <v>2</v>
      </c>
      <c r="AZ50" s="9"/>
      <c r="BA50" s="9"/>
      <c r="BB50" s="9"/>
      <c r="BC50" s="9"/>
      <c r="BD50" s="9"/>
      <c r="BE50" s="9"/>
      <c r="BF50" s="9"/>
      <c r="BG50" s="9"/>
      <c r="BH50" s="24"/>
      <c r="BI50" s="24"/>
      <c r="BJ50" s="24"/>
      <c r="BK50" s="24"/>
      <c r="BL50" s="25"/>
      <c r="BM50" s="24"/>
      <c r="BN50" s="24"/>
      <c r="BO50" s="24"/>
      <c r="BP50" s="9"/>
      <c r="BQ50" s="9"/>
      <c r="BR50" s="9"/>
      <c r="BS50" s="9"/>
      <c r="BT50" s="9"/>
      <c r="BU50" s="9"/>
      <c r="BV50" s="9"/>
      <c r="BW50" s="9"/>
    </row>
    <row r="51" spans="1:75" s="26" customFormat="1" ht="27.75" customHeight="1" thickBot="1">
      <c r="A51" s="27" t="s">
        <v>178</v>
      </c>
      <c r="B51" s="79" t="s">
        <v>171</v>
      </c>
      <c r="C51" s="9">
        <v>30</v>
      </c>
      <c r="D51" s="9">
        <v>15</v>
      </c>
      <c r="E51" s="9"/>
      <c r="F51" s="9"/>
      <c r="G51" s="9">
        <f t="shared" si="21"/>
        <v>45</v>
      </c>
      <c r="H51" s="9">
        <v>3</v>
      </c>
      <c r="I51" s="9">
        <v>1</v>
      </c>
      <c r="J51" s="9">
        <v>2</v>
      </c>
      <c r="K51" s="9"/>
      <c r="L51" s="23"/>
      <c r="M51" s="24"/>
      <c r="N51" s="24"/>
      <c r="O51" s="24"/>
      <c r="P51" s="24"/>
      <c r="Q51" s="24"/>
      <c r="R51" s="24"/>
      <c r="S51" s="24"/>
      <c r="T51" s="9"/>
      <c r="U51" s="9"/>
      <c r="V51" s="9"/>
      <c r="W51" s="9"/>
      <c r="X51" s="9"/>
      <c r="Y51" s="9"/>
      <c r="Z51" s="9"/>
      <c r="AA51" s="17"/>
      <c r="AB51" s="24">
        <v>2</v>
      </c>
      <c r="AC51" s="28">
        <v>1</v>
      </c>
      <c r="AD51" s="24"/>
      <c r="AE51" s="24"/>
      <c r="AF51" s="24">
        <v>3</v>
      </c>
      <c r="AG51" s="24">
        <v>1</v>
      </c>
      <c r="AH51" s="24">
        <v>2</v>
      </c>
      <c r="AI51" s="24"/>
      <c r="AJ51" s="9"/>
      <c r="AK51" s="9"/>
      <c r="AL51" s="9"/>
      <c r="AM51" s="9"/>
      <c r="AN51" s="9"/>
      <c r="AO51" s="9"/>
      <c r="AP51" s="9"/>
      <c r="AQ51" s="17"/>
      <c r="AR51" s="24"/>
      <c r="AS51" s="28"/>
      <c r="AT51" s="24"/>
      <c r="AU51" s="24"/>
      <c r="AV51" s="24"/>
      <c r="AW51" s="24"/>
      <c r="AX51" s="24"/>
      <c r="AY51" s="24"/>
      <c r="AZ51" s="9"/>
      <c r="BA51" s="9"/>
      <c r="BB51" s="9"/>
      <c r="BC51" s="9"/>
      <c r="BD51" s="9"/>
      <c r="BE51" s="9"/>
      <c r="BF51" s="9"/>
      <c r="BG51" s="9"/>
      <c r="BH51" s="24"/>
      <c r="BI51" s="24"/>
      <c r="BJ51" s="24"/>
      <c r="BK51" s="24"/>
      <c r="BL51" s="25"/>
      <c r="BM51" s="24"/>
      <c r="BN51" s="24"/>
      <c r="BO51" s="24"/>
      <c r="BP51" s="9"/>
      <c r="BQ51" s="9"/>
      <c r="BR51" s="9"/>
      <c r="BS51" s="9"/>
      <c r="BT51" s="9"/>
      <c r="BU51" s="9"/>
      <c r="BV51" s="9"/>
      <c r="BW51" s="9"/>
    </row>
    <row r="52" spans="1:75" s="26" customFormat="1" ht="27.75" customHeight="1" thickBot="1">
      <c r="A52" s="27" t="s">
        <v>78</v>
      </c>
      <c r="B52" s="79" t="s">
        <v>137</v>
      </c>
      <c r="C52" s="9">
        <v>15</v>
      </c>
      <c r="D52" s="9">
        <v>15</v>
      </c>
      <c r="E52" s="9"/>
      <c r="F52" s="9"/>
      <c r="G52" s="9">
        <f t="shared" si="21"/>
        <v>30</v>
      </c>
      <c r="H52" s="9">
        <v>2</v>
      </c>
      <c r="I52" s="9">
        <v>1</v>
      </c>
      <c r="J52" s="9">
        <v>1</v>
      </c>
      <c r="K52" s="9"/>
      <c r="L52" s="23"/>
      <c r="M52" s="24"/>
      <c r="N52" s="24"/>
      <c r="O52" s="24"/>
      <c r="P52" s="24"/>
      <c r="Q52" s="24"/>
      <c r="R52" s="24"/>
      <c r="S52" s="24"/>
      <c r="T52" s="9"/>
      <c r="U52" s="9"/>
      <c r="V52" s="9"/>
      <c r="W52" s="9"/>
      <c r="X52" s="9"/>
      <c r="Y52" s="9"/>
      <c r="Z52" s="9"/>
      <c r="AA52" s="9"/>
      <c r="AB52" s="24">
        <v>1</v>
      </c>
      <c r="AC52" s="24">
        <v>1</v>
      </c>
      <c r="AD52" s="24"/>
      <c r="AE52" s="24"/>
      <c r="AF52" s="24">
        <v>2</v>
      </c>
      <c r="AG52" s="24">
        <v>1</v>
      </c>
      <c r="AH52" s="24">
        <v>1</v>
      </c>
      <c r="AI52" s="24"/>
      <c r="AJ52" s="9"/>
      <c r="AK52" s="9"/>
      <c r="AL52" s="9"/>
      <c r="AM52" s="9"/>
      <c r="AN52" s="9"/>
      <c r="AO52" s="9"/>
      <c r="AP52" s="9"/>
      <c r="AQ52" s="9"/>
      <c r="AR52" s="47"/>
      <c r="AS52" s="24"/>
      <c r="AT52" s="24"/>
      <c r="AU52" s="24"/>
      <c r="AV52" s="24"/>
      <c r="AW52" s="24"/>
      <c r="AX52" s="24"/>
      <c r="AY52" s="24"/>
      <c r="AZ52" s="9"/>
      <c r="BA52" s="9"/>
      <c r="BB52" s="9"/>
      <c r="BC52" s="9"/>
      <c r="BD52" s="9"/>
      <c r="BE52" s="9"/>
      <c r="BF52" s="9"/>
      <c r="BG52" s="9"/>
      <c r="BH52" s="24"/>
      <c r="BI52" s="24"/>
      <c r="BJ52" s="24"/>
      <c r="BK52" s="24"/>
      <c r="BL52" s="25"/>
      <c r="BM52" s="24"/>
      <c r="BN52" s="24"/>
      <c r="BO52" s="24"/>
      <c r="BP52" s="9"/>
      <c r="BQ52" s="9"/>
      <c r="BR52" s="9"/>
      <c r="BS52" s="9"/>
      <c r="BT52" s="9"/>
      <c r="BU52" s="9"/>
      <c r="BV52" s="9"/>
      <c r="BW52" s="9"/>
    </row>
    <row r="53" spans="1:75" s="26" customFormat="1" ht="48" customHeight="1" thickBot="1">
      <c r="A53" s="27" t="s">
        <v>79</v>
      </c>
      <c r="B53" s="78" t="s">
        <v>107</v>
      </c>
      <c r="C53" s="9"/>
      <c r="D53" s="9"/>
      <c r="E53" s="9"/>
      <c r="F53" s="9">
        <v>30</v>
      </c>
      <c r="G53" s="9">
        <f t="shared" si="21"/>
        <v>30</v>
      </c>
      <c r="H53" s="9">
        <v>3</v>
      </c>
      <c r="I53" s="9">
        <v>1.5</v>
      </c>
      <c r="J53" s="9">
        <v>1.5</v>
      </c>
      <c r="K53" s="9">
        <v>3</v>
      </c>
      <c r="L53" s="23"/>
      <c r="M53" s="24"/>
      <c r="N53" s="24"/>
      <c r="O53" s="24"/>
      <c r="P53" s="24"/>
      <c r="Q53" s="24"/>
      <c r="R53" s="24"/>
      <c r="S53" s="24"/>
      <c r="T53" s="9"/>
      <c r="U53" s="9"/>
      <c r="V53" s="9"/>
      <c r="W53" s="9"/>
      <c r="X53" s="9"/>
      <c r="Y53" s="9"/>
      <c r="Z53" s="9"/>
      <c r="AA53" s="9"/>
      <c r="AB53" s="24"/>
      <c r="AC53" s="24"/>
      <c r="AD53" s="24"/>
      <c r="AE53" s="24"/>
      <c r="AF53" s="24"/>
      <c r="AG53" s="24"/>
      <c r="AH53" s="24"/>
      <c r="AI53" s="24"/>
      <c r="AJ53" s="9"/>
      <c r="AK53" s="9"/>
      <c r="AL53" s="9"/>
      <c r="AM53" s="9"/>
      <c r="AN53" s="9"/>
      <c r="AO53" s="9"/>
      <c r="AP53" s="9"/>
      <c r="AQ53" s="9"/>
      <c r="AR53" s="24"/>
      <c r="AS53" s="24"/>
      <c r="AT53" s="24"/>
      <c r="AU53" s="24"/>
      <c r="AV53" s="24"/>
      <c r="AW53" s="24"/>
      <c r="AX53" s="24"/>
      <c r="AY53" s="24"/>
      <c r="AZ53" s="9"/>
      <c r="BA53" s="9"/>
      <c r="BB53" s="9"/>
      <c r="BC53" s="9"/>
      <c r="BD53" s="9"/>
      <c r="BE53" s="9"/>
      <c r="BF53" s="9"/>
      <c r="BG53" s="9"/>
      <c r="BH53" s="24"/>
      <c r="BI53" s="24"/>
      <c r="BJ53" s="24"/>
      <c r="BK53" s="24">
        <v>2</v>
      </c>
      <c r="BL53" s="25">
        <v>3</v>
      </c>
      <c r="BM53" s="24">
        <v>1.5</v>
      </c>
      <c r="BN53" s="24">
        <v>1.5</v>
      </c>
      <c r="BO53" s="24">
        <v>3</v>
      </c>
      <c r="BP53" s="9"/>
      <c r="BQ53" s="9"/>
      <c r="BR53" s="9"/>
      <c r="BS53" s="9"/>
      <c r="BT53" s="9"/>
      <c r="BU53" s="9"/>
      <c r="BV53" s="9"/>
      <c r="BW53" s="9"/>
    </row>
    <row r="54" spans="1:75" s="26" customFormat="1" ht="27.75" customHeight="1" thickBot="1">
      <c r="A54" s="27" t="s">
        <v>80</v>
      </c>
      <c r="B54" s="79" t="s">
        <v>138</v>
      </c>
      <c r="C54" s="9">
        <v>15</v>
      </c>
      <c r="D54" s="9">
        <v>15</v>
      </c>
      <c r="E54" s="9"/>
      <c r="F54" s="9"/>
      <c r="G54" s="9">
        <f t="shared" si="21"/>
        <v>30</v>
      </c>
      <c r="H54" s="9">
        <v>3</v>
      </c>
      <c r="I54" s="9">
        <v>1</v>
      </c>
      <c r="J54" s="9">
        <v>2</v>
      </c>
      <c r="K54" s="9"/>
      <c r="L54" s="23"/>
      <c r="M54" s="24"/>
      <c r="N54" s="24"/>
      <c r="O54" s="24"/>
      <c r="P54" s="24"/>
      <c r="Q54" s="24"/>
      <c r="R54" s="24"/>
      <c r="S54" s="24"/>
      <c r="T54" s="9"/>
      <c r="U54" s="9"/>
      <c r="V54" s="9"/>
      <c r="W54" s="9"/>
      <c r="X54" s="9"/>
      <c r="Y54" s="9"/>
      <c r="Z54" s="9"/>
      <c r="AA54" s="9"/>
      <c r="AB54" s="24"/>
      <c r="AC54" s="24"/>
      <c r="AD54" s="24"/>
      <c r="AE54" s="24"/>
      <c r="AF54" s="24"/>
      <c r="AG54" s="24"/>
      <c r="AH54" s="24"/>
      <c r="AI54" s="24"/>
      <c r="AJ54" s="9"/>
      <c r="AK54" s="9"/>
      <c r="AL54" s="9"/>
      <c r="AM54" s="9"/>
      <c r="AN54" s="9"/>
      <c r="AO54" s="9"/>
      <c r="AP54" s="9"/>
      <c r="AQ54" s="9"/>
      <c r="AR54" s="24">
        <v>1</v>
      </c>
      <c r="AS54" s="24">
        <v>1</v>
      </c>
      <c r="AT54" s="24"/>
      <c r="AU54" s="24"/>
      <c r="AV54" s="24">
        <v>3</v>
      </c>
      <c r="AW54" s="24">
        <v>1</v>
      </c>
      <c r="AX54" s="24">
        <v>2</v>
      </c>
      <c r="AY54" s="24"/>
      <c r="AZ54" s="9"/>
      <c r="BA54" s="9"/>
      <c r="BB54" s="9"/>
      <c r="BC54" s="9"/>
      <c r="BD54" s="9"/>
      <c r="BE54" s="9"/>
      <c r="BF54" s="9"/>
      <c r="BG54" s="9"/>
      <c r="BH54" s="24"/>
      <c r="BI54" s="24"/>
      <c r="BJ54" s="24"/>
      <c r="BK54" s="24"/>
      <c r="BL54" s="25"/>
      <c r="BM54" s="24"/>
      <c r="BN54" s="24"/>
      <c r="BO54" s="24"/>
      <c r="BP54" s="9"/>
      <c r="BQ54" s="9"/>
      <c r="BR54" s="9"/>
      <c r="BS54" s="9"/>
      <c r="BT54" s="9"/>
      <c r="BU54" s="9"/>
      <c r="BV54" s="9"/>
      <c r="BW54" s="9"/>
    </row>
    <row r="55" spans="1:75" s="26" customFormat="1" ht="27.75" customHeight="1" thickBot="1">
      <c r="A55" s="27" t="s">
        <v>81</v>
      </c>
      <c r="B55" s="79" t="s">
        <v>139</v>
      </c>
      <c r="C55" s="9"/>
      <c r="D55" s="9"/>
      <c r="E55" s="9">
        <v>30</v>
      </c>
      <c r="F55" s="9"/>
      <c r="G55" s="9">
        <f t="shared" si="21"/>
        <v>30</v>
      </c>
      <c r="H55" s="9">
        <v>2</v>
      </c>
      <c r="I55" s="9">
        <v>1</v>
      </c>
      <c r="J55" s="9">
        <v>1</v>
      </c>
      <c r="K55" s="9"/>
      <c r="L55" s="23"/>
      <c r="M55" s="24"/>
      <c r="N55" s="24"/>
      <c r="O55" s="24"/>
      <c r="P55" s="24"/>
      <c r="Q55" s="24"/>
      <c r="R55" s="24"/>
      <c r="S55" s="24"/>
      <c r="T55" s="9"/>
      <c r="U55" s="9"/>
      <c r="V55" s="9"/>
      <c r="W55" s="9"/>
      <c r="X55" s="9"/>
      <c r="Y55" s="9"/>
      <c r="Z55" s="9"/>
      <c r="AA55" s="9"/>
      <c r="AB55" s="24"/>
      <c r="AC55" s="24"/>
      <c r="AD55" s="24"/>
      <c r="AE55" s="24"/>
      <c r="AF55" s="24"/>
      <c r="AG55" s="24"/>
      <c r="AH55" s="24"/>
      <c r="AI55" s="24"/>
      <c r="AJ55" s="9"/>
      <c r="AK55" s="9"/>
      <c r="AL55" s="9">
        <v>2</v>
      </c>
      <c r="AM55" s="9"/>
      <c r="AN55" s="9">
        <v>2</v>
      </c>
      <c r="AO55" s="9">
        <v>1</v>
      </c>
      <c r="AP55" s="9">
        <v>1</v>
      </c>
      <c r="AQ55" s="9"/>
      <c r="AR55" s="24"/>
      <c r="AS55" s="24"/>
      <c r="AT55" s="24"/>
      <c r="AU55" s="24"/>
      <c r="AV55" s="24"/>
      <c r="AW55" s="24"/>
      <c r="AX55" s="24"/>
      <c r="AY55" s="24"/>
      <c r="AZ55" s="9"/>
      <c r="BA55" s="9"/>
      <c r="BB55" s="9"/>
      <c r="BC55" s="9"/>
      <c r="BD55" s="9"/>
      <c r="BE55" s="9"/>
      <c r="BF55" s="9"/>
      <c r="BG55" s="9"/>
      <c r="BH55" s="24"/>
      <c r="BI55" s="24"/>
      <c r="BJ55" s="24"/>
      <c r="BK55" s="24"/>
      <c r="BL55" s="25"/>
      <c r="BM55" s="24"/>
      <c r="BN55" s="24"/>
      <c r="BO55" s="24"/>
      <c r="BP55" s="9"/>
      <c r="BQ55" s="9"/>
      <c r="BR55" s="9"/>
      <c r="BS55" s="9"/>
      <c r="BT55" s="9"/>
      <c r="BU55" s="9"/>
      <c r="BV55" s="9"/>
      <c r="BW55" s="9"/>
    </row>
    <row r="56" spans="1:75" s="26" customFormat="1" ht="27.75" customHeight="1" thickBot="1">
      <c r="A56" s="27" t="s">
        <v>82</v>
      </c>
      <c r="B56" s="79" t="s">
        <v>140</v>
      </c>
      <c r="C56" s="9"/>
      <c r="D56" s="9"/>
      <c r="E56" s="9">
        <v>30</v>
      </c>
      <c r="F56" s="9"/>
      <c r="G56" s="9">
        <f t="shared" si="21"/>
        <v>30</v>
      </c>
      <c r="H56" s="9">
        <v>3</v>
      </c>
      <c r="I56" s="9">
        <v>1</v>
      </c>
      <c r="J56" s="9">
        <v>2</v>
      </c>
      <c r="K56" s="9"/>
      <c r="L56" s="23"/>
      <c r="M56" s="24"/>
      <c r="N56" s="24"/>
      <c r="O56" s="24"/>
      <c r="P56" s="24"/>
      <c r="Q56" s="24"/>
      <c r="R56" s="24"/>
      <c r="S56" s="24"/>
      <c r="T56" s="9"/>
      <c r="U56" s="9"/>
      <c r="V56" s="9"/>
      <c r="W56" s="9"/>
      <c r="X56" s="9"/>
      <c r="Y56" s="9"/>
      <c r="Z56" s="9"/>
      <c r="AA56" s="9"/>
      <c r="AB56" s="24"/>
      <c r="AC56" s="24"/>
      <c r="AD56" s="24"/>
      <c r="AE56" s="24"/>
      <c r="AF56" s="24"/>
      <c r="AG56" s="24"/>
      <c r="AH56" s="24"/>
      <c r="AI56" s="24"/>
      <c r="AJ56" s="9"/>
      <c r="AK56" s="9"/>
      <c r="AL56" s="9"/>
      <c r="AM56" s="9"/>
      <c r="AN56" s="9"/>
      <c r="AO56" s="9"/>
      <c r="AP56" s="9"/>
      <c r="AQ56" s="9"/>
      <c r="AR56" s="24"/>
      <c r="AS56" s="24"/>
      <c r="AT56" s="24"/>
      <c r="AU56" s="24"/>
      <c r="AV56" s="24"/>
      <c r="AW56" s="24"/>
      <c r="AX56" s="24"/>
      <c r="AY56" s="24"/>
      <c r="AZ56" s="9"/>
      <c r="BA56" s="9"/>
      <c r="BB56" s="9">
        <v>2</v>
      </c>
      <c r="BC56" s="9"/>
      <c r="BD56" s="9">
        <v>3</v>
      </c>
      <c r="BE56" s="9">
        <v>1</v>
      </c>
      <c r="BF56" s="9">
        <v>2</v>
      </c>
      <c r="BG56" s="9"/>
      <c r="BH56" s="24"/>
      <c r="BI56" s="24"/>
      <c r="BJ56" s="24"/>
      <c r="BK56" s="24"/>
      <c r="BL56" s="25"/>
      <c r="BM56" s="24"/>
      <c r="BN56" s="24"/>
      <c r="BO56" s="24"/>
      <c r="BP56" s="9"/>
      <c r="BQ56" s="9"/>
      <c r="BR56" s="9"/>
      <c r="BS56" s="9"/>
      <c r="BT56" s="9"/>
      <c r="BU56" s="9"/>
      <c r="BV56" s="9"/>
      <c r="BW56" s="9"/>
    </row>
    <row r="57" spans="1:75" ht="27.75" customHeight="1" thickBot="1">
      <c r="A57" s="33" t="s">
        <v>39</v>
      </c>
      <c r="B57" s="35" t="s">
        <v>30</v>
      </c>
      <c r="C57" s="49">
        <f>SUM(C58:C64)</f>
        <v>150</v>
      </c>
      <c r="D57" s="49">
        <f aca="true" t="shared" si="22" ref="D57:BO57">SUM(D58:D64)</f>
        <v>75</v>
      </c>
      <c r="E57" s="49">
        <f t="shared" si="22"/>
        <v>30</v>
      </c>
      <c r="F57" s="49">
        <f t="shared" si="22"/>
        <v>0</v>
      </c>
      <c r="G57" s="49">
        <f t="shared" si="22"/>
        <v>255</v>
      </c>
      <c r="H57" s="49">
        <f t="shared" si="22"/>
        <v>20</v>
      </c>
      <c r="I57" s="49">
        <f t="shared" si="22"/>
        <v>9</v>
      </c>
      <c r="J57" s="49">
        <f t="shared" si="22"/>
        <v>11</v>
      </c>
      <c r="K57" s="49">
        <f t="shared" si="22"/>
        <v>2</v>
      </c>
      <c r="L57" s="49">
        <f t="shared" si="22"/>
        <v>0</v>
      </c>
      <c r="M57" s="49">
        <f t="shared" si="22"/>
        <v>2</v>
      </c>
      <c r="N57" s="49">
        <f t="shared" si="22"/>
        <v>0</v>
      </c>
      <c r="O57" s="49">
        <f t="shared" si="22"/>
        <v>0</v>
      </c>
      <c r="P57" s="49">
        <f t="shared" si="22"/>
        <v>3</v>
      </c>
      <c r="Q57" s="49">
        <f t="shared" si="22"/>
        <v>1.5</v>
      </c>
      <c r="R57" s="49">
        <f t="shared" si="22"/>
        <v>1.5</v>
      </c>
      <c r="S57" s="49">
        <f t="shared" si="22"/>
        <v>0</v>
      </c>
      <c r="T57" s="49">
        <f t="shared" si="22"/>
        <v>2</v>
      </c>
      <c r="U57" s="49">
        <f t="shared" si="22"/>
        <v>0</v>
      </c>
      <c r="V57" s="49">
        <f t="shared" si="22"/>
        <v>0</v>
      </c>
      <c r="W57" s="49">
        <f t="shared" si="22"/>
        <v>0</v>
      </c>
      <c r="X57" s="49">
        <f t="shared" si="22"/>
        <v>2</v>
      </c>
      <c r="Y57" s="49">
        <f t="shared" si="22"/>
        <v>1</v>
      </c>
      <c r="Z57" s="49">
        <f t="shared" si="22"/>
        <v>1</v>
      </c>
      <c r="AA57" s="49">
        <f t="shared" si="22"/>
        <v>0</v>
      </c>
      <c r="AB57" s="49">
        <f t="shared" si="22"/>
        <v>2</v>
      </c>
      <c r="AC57" s="49">
        <f t="shared" si="22"/>
        <v>1</v>
      </c>
      <c r="AD57" s="49">
        <f t="shared" si="22"/>
        <v>2</v>
      </c>
      <c r="AE57" s="49">
        <f t="shared" si="22"/>
        <v>0</v>
      </c>
      <c r="AF57" s="49">
        <f t="shared" si="22"/>
        <v>5</v>
      </c>
      <c r="AG57" s="49">
        <f t="shared" si="22"/>
        <v>2</v>
      </c>
      <c r="AH57" s="49">
        <f t="shared" si="22"/>
        <v>3</v>
      </c>
      <c r="AI57" s="49">
        <f t="shared" si="22"/>
        <v>2</v>
      </c>
      <c r="AJ57" s="49">
        <f t="shared" si="22"/>
        <v>2</v>
      </c>
      <c r="AK57" s="49">
        <f t="shared" si="22"/>
        <v>1</v>
      </c>
      <c r="AL57" s="49">
        <f t="shared" si="22"/>
        <v>0</v>
      </c>
      <c r="AM57" s="49">
        <f t="shared" si="22"/>
        <v>0</v>
      </c>
      <c r="AN57" s="49">
        <f t="shared" si="22"/>
        <v>4</v>
      </c>
      <c r="AO57" s="49">
        <f t="shared" si="22"/>
        <v>2</v>
      </c>
      <c r="AP57" s="49">
        <f t="shared" si="22"/>
        <v>2</v>
      </c>
      <c r="AQ57" s="49">
        <f t="shared" si="22"/>
        <v>0</v>
      </c>
      <c r="AR57" s="49">
        <f t="shared" si="22"/>
        <v>2</v>
      </c>
      <c r="AS57" s="49">
        <f t="shared" si="22"/>
        <v>0</v>
      </c>
      <c r="AT57" s="49">
        <f t="shared" si="22"/>
        <v>0</v>
      </c>
      <c r="AU57" s="49">
        <f t="shared" si="22"/>
        <v>0</v>
      </c>
      <c r="AV57" s="49">
        <f t="shared" si="22"/>
        <v>2</v>
      </c>
      <c r="AW57" s="49">
        <f t="shared" si="22"/>
        <v>1</v>
      </c>
      <c r="AX57" s="49">
        <f t="shared" si="22"/>
        <v>1</v>
      </c>
      <c r="AY57" s="49">
        <f t="shared" si="22"/>
        <v>0</v>
      </c>
      <c r="AZ57" s="49">
        <f t="shared" si="22"/>
        <v>2</v>
      </c>
      <c r="BA57" s="49">
        <f t="shared" si="22"/>
        <v>1</v>
      </c>
      <c r="BB57" s="49">
        <f t="shared" si="22"/>
        <v>0</v>
      </c>
      <c r="BC57" s="49">
        <f t="shared" si="22"/>
        <v>0</v>
      </c>
      <c r="BD57" s="49">
        <f t="shared" si="22"/>
        <v>5</v>
      </c>
      <c r="BE57" s="49">
        <f t="shared" si="22"/>
        <v>2.5</v>
      </c>
      <c r="BF57" s="49">
        <f t="shared" si="22"/>
        <v>2.5</v>
      </c>
      <c r="BG57" s="49">
        <f t="shared" si="22"/>
        <v>0</v>
      </c>
      <c r="BH57" s="49">
        <f t="shared" si="22"/>
        <v>0</v>
      </c>
      <c r="BI57" s="49">
        <f t="shared" si="22"/>
        <v>0</v>
      </c>
      <c r="BJ57" s="49">
        <f t="shared" si="22"/>
        <v>0</v>
      </c>
      <c r="BK57" s="49">
        <f t="shared" si="22"/>
        <v>0</v>
      </c>
      <c r="BL57" s="49">
        <f t="shared" si="22"/>
        <v>0</v>
      </c>
      <c r="BM57" s="49">
        <f t="shared" si="22"/>
        <v>0</v>
      </c>
      <c r="BN57" s="49">
        <f t="shared" si="22"/>
        <v>0</v>
      </c>
      <c r="BO57" s="49">
        <f t="shared" si="22"/>
        <v>0</v>
      </c>
      <c r="BP57" s="49">
        <f aca="true" t="shared" si="23" ref="BP57:BW57">SUM(BP58:BP64)</f>
        <v>0</v>
      </c>
      <c r="BQ57" s="49">
        <f t="shared" si="23"/>
        <v>0</v>
      </c>
      <c r="BR57" s="49">
        <f t="shared" si="23"/>
        <v>0</v>
      </c>
      <c r="BS57" s="49">
        <f t="shared" si="23"/>
        <v>0</v>
      </c>
      <c r="BT57" s="49">
        <f t="shared" si="23"/>
        <v>0</v>
      </c>
      <c r="BU57" s="49">
        <f t="shared" si="23"/>
        <v>0</v>
      </c>
      <c r="BV57" s="49">
        <f t="shared" si="23"/>
        <v>0</v>
      </c>
      <c r="BW57" s="49">
        <f t="shared" si="23"/>
        <v>0</v>
      </c>
    </row>
    <row r="58" spans="1:75" s="26" customFormat="1" ht="27.75" customHeight="1" thickBot="1">
      <c r="A58" s="27" t="s">
        <v>83</v>
      </c>
      <c r="B58" s="79" t="s">
        <v>141</v>
      </c>
      <c r="C58" s="9"/>
      <c r="D58" s="9">
        <v>30</v>
      </c>
      <c r="E58" s="9"/>
      <c r="F58" s="9"/>
      <c r="G58" s="9">
        <f aca="true" t="shared" si="24" ref="G58:G64">SUM(C58:F58)</f>
        <v>30</v>
      </c>
      <c r="H58" s="9">
        <v>3</v>
      </c>
      <c r="I58" s="9">
        <v>1</v>
      </c>
      <c r="J58" s="9">
        <v>2</v>
      </c>
      <c r="K58" s="9"/>
      <c r="L58" s="23"/>
      <c r="M58" s="24">
        <v>2</v>
      </c>
      <c r="N58" s="24"/>
      <c r="O58" s="24"/>
      <c r="P58" s="24">
        <v>3</v>
      </c>
      <c r="Q58" s="24">
        <v>1.5</v>
      </c>
      <c r="R58" s="24">
        <v>1.5</v>
      </c>
      <c r="S58" s="24"/>
      <c r="T58" s="9"/>
      <c r="U58" s="9"/>
      <c r="V58" s="9"/>
      <c r="W58" s="9"/>
      <c r="X58" s="9"/>
      <c r="Y58" s="9"/>
      <c r="Z58" s="9"/>
      <c r="AA58" s="9"/>
      <c r="AB58" s="24"/>
      <c r="AC58" s="24"/>
      <c r="AD58" s="24"/>
      <c r="AE58" s="24"/>
      <c r="AF58" s="24"/>
      <c r="AG58" s="24"/>
      <c r="AH58" s="24"/>
      <c r="AI58" s="24"/>
      <c r="AJ58" s="9"/>
      <c r="AK58" s="9"/>
      <c r="AL58" s="9"/>
      <c r="AM58" s="9"/>
      <c r="AN58" s="9"/>
      <c r="AO58" s="9"/>
      <c r="AP58" s="9"/>
      <c r="AQ58" s="9"/>
      <c r="AR58" s="42"/>
      <c r="AS58" s="24"/>
      <c r="AT58" s="24"/>
      <c r="AU58" s="24"/>
      <c r="AV58" s="24"/>
      <c r="AW58" s="24"/>
      <c r="AX58" s="24"/>
      <c r="AY58" s="24"/>
      <c r="AZ58" s="9"/>
      <c r="BA58" s="9"/>
      <c r="BB58" s="9"/>
      <c r="BC58" s="9"/>
      <c r="BD58" s="9"/>
      <c r="BE58" s="9"/>
      <c r="BF58" s="9"/>
      <c r="BG58" s="9"/>
      <c r="BH58" s="24"/>
      <c r="BI58" s="24"/>
      <c r="BJ58" s="24"/>
      <c r="BK58" s="24"/>
      <c r="BL58" s="25"/>
      <c r="BM58" s="24"/>
      <c r="BN58" s="24"/>
      <c r="BO58" s="24"/>
      <c r="BP58" s="9"/>
      <c r="BQ58" s="9"/>
      <c r="BR58" s="9"/>
      <c r="BS58" s="9"/>
      <c r="BT58" s="9"/>
      <c r="BU58" s="9"/>
      <c r="BV58" s="9"/>
      <c r="BW58" s="9"/>
    </row>
    <row r="59" spans="1:75" s="26" customFormat="1" ht="27.75" customHeight="1" thickBot="1">
      <c r="A59" s="27" t="s">
        <v>84</v>
      </c>
      <c r="B59" s="79" t="s">
        <v>142</v>
      </c>
      <c r="C59" s="9">
        <v>30</v>
      </c>
      <c r="D59" s="9">
        <v>15</v>
      </c>
      <c r="E59" s="9"/>
      <c r="F59" s="9"/>
      <c r="G59" s="9">
        <f t="shared" si="24"/>
        <v>45</v>
      </c>
      <c r="H59" s="9">
        <v>4</v>
      </c>
      <c r="I59" s="9">
        <v>2</v>
      </c>
      <c r="J59" s="9">
        <v>2</v>
      </c>
      <c r="K59" s="9"/>
      <c r="L59" s="23"/>
      <c r="M59" s="24"/>
      <c r="N59" s="24"/>
      <c r="O59" s="24"/>
      <c r="P59" s="24"/>
      <c r="Q59" s="24"/>
      <c r="R59" s="24"/>
      <c r="S59" s="24"/>
      <c r="T59" s="9"/>
      <c r="U59" s="9"/>
      <c r="V59" s="9"/>
      <c r="W59" s="9"/>
      <c r="X59" s="9"/>
      <c r="Y59" s="9"/>
      <c r="Z59" s="9"/>
      <c r="AA59" s="9"/>
      <c r="AB59" s="42"/>
      <c r="AC59" s="24"/>
      <c r="AD59" s="24"/>
      <c r="AE59" s="24"/>
      <c r="AF59" s="24"/>
      <c r="AG59" s="24"/>
      <c r="AH59" s="24"/>
      <c r="AI59" s="24"/>
      <c r="AJ59" s="19">
        <v>2</v>
      </c>
      <c r="AK59" s="15">
        <v>1</v>
      </c>
      <c r="AL59" s="9"/>
      <c r="AM59" s="9"/>
      <c r="AN59" s="9">
        <v>4</v>
      </c>
      <c r="AO59" s="9">
        <v>2</v>
      </c>
      <c r="AP59" s="9">
        <v>2</v>
      </c>
      <c r="AQ59" s="17"/>
      <c r="AR59" s="24"/>
      <c r="AS59" s="28"/>
      <c r="AT59" s="24"/>
      <c r="AU59" s="24"/>
      <c r="AV59" s="24"/>
      <c r="AW59" s="24"/>
      <c r="AX59" s="24"/>
      <c r="AY59" s="24"/>
      <c r="AZ59" s="9"/>
      <c r="BA59" s="9"/>
      <c r="BB59" s="9"/>
      <c r="BC59" s="9"/>
      <c r="BD59" s="9"/>
      <c r="BE59" s="9"/>
      <c r="BF59" s="9"/>
      <c r="BG59" s="9"/>
      <c r="BH59" s="24"/>
      <c r="BI59" s="24"/>
      <c r="BJ59" s="24"/>
      <c r="BK59" s="24"/>
      <c r="BL59" s="25"/>
      <c r="BM59" s="24"/>
      <c r="BN59" s="24"/>
      <c r="BO59" s="24"/>
      <c r="BP59" s="9"/>
      <c r="BQ59" s="9"/>
      <c r="BR59" s="9"/>
      <c r="BS59" s="9"/>
      <c r="BT59" s="9"/>
      <c r="BU59" s="9"/>
      <c r="BV59" s="9"/>
      <c r="BW59" s="9"/>
    </row>
    <row r="60" spans="1:75" s="26" customFormat="1" ht="27.75" customHeight="1" thickBot="1">
      <c r="A60" s="27" t="s">
        <v>174</v>
      </c>
      <c r="B60" s="79" t="s">
        <v>172</v>
      </c>
      <c r="C60" s="9">
        <v>30</v>
      </c>
      <c r="D60" s="9">
        <v>15</v>
      </c>
      <c r="E60" s="9"/>
      <c r="F60" s="9"/>
      <c r="G60" s="9">
        <f t="shared" si="24"/>
        <v>45</v>
      </c>
      <c r="H60" s="9">
        <v>3</v>
      </c>
      <c r="I60" s="9">
        <v>1</v>
      </c>
      <c r="J60" s="9">
        <v>2</v>
      </c>
      <c r="K60" s="9"/>
      <c r="L60" s="23"/>
      <c r="M60" s="24"/>
      <c r="N60" s="24"/>
      <c r="O60" s="24"/>
      <c r="P60" s="24"/>
      <c r="Q60" s="24"/>
      <c r="R60" s="24"/>
      <c r="S60" s="24"/>
      <c r="T60" s="9"/>
      <c r="U60" s="9"/>
      <c r="V60" s="9"/>
      <c r="W60" s="9"/>
      <c r="X60" s="9"/>
      <c r="Y60" s="9"/>
      <c r="Z60" s="9"/>
      <c r="AA60" s="17"/>
      <c r="AB60" s="24">
        <v>2</v>
      </c>
      <c r="AC60" s="60">
        <v>1</v>
      </c>
      <c r="AD60" s="42"/>
      <c r="AE60" s="42"/>
      <c r="AF60" s="42">
        <v>3</v>
      </c>
      <c r="AG60" s="42">
        <v>1</v>
      </c>
      <c r="AH60" s="42">
        <v>2</v>
      </c>
      <c r="AI60" s="42"/>
      <c r="AJ60" s="9"/>
      <c r="AK60" s="9"/>
      <c r="AL60" s="9"/>
      <c r="AM60" s="9"/>
      <c r="AN60" s="9"/>
      <c r="AO60" s="9"/>
      <c r="AP60" s="9"/>
      <c r="AQ60" s="9"/>
      <c r="AR60" s="47"/>
      <c r="AS60" s="24"/>
      <c r="AT60" s="24"/>
      <c r="AU60" s="24"/>
      <c r="AV60" s="24"/>
      <c r="AW60" s="24"/>
      <c r="AX60" s="24"/>
      <c r="AY60" s="24"/>
      <c r="AZ60" s="9"/>
      <c r="BA60" s="9"/>
      <c r="BB60" s="9"/>
      <c r="BC60" s="9"/>
      <c r="BD60" s="9"/>
      <c r="BE60" s="9"/>
      <c r="BF60" s="9"/>
      <c r="BG60" s="9"/>
      <c r="BH60" s="24"/>
      <c r="BI60" s="24"/>
      <c r="BJ60" s="24"/>
      <c r="BK60" s="24"/>
      <c r="BL60" s="25"/>
      <c r="BM60" s="24"/>
      <c r="BN60" s="24"/>
      <c r="BO60" s="24"/>
      <c r="BP60" s="9"/>
      <c r="BQ60" s="9"/>
      <c r="BR60" s="9"/>
      <c r="BS60" s="9"/>
      <c r="BT60" s="9"/>
      <c r="BU60" s="9"/>
      <c r="BV60" s="9"/>
      <c r="BW60" s="9"/>
    </row>
    <row r="61" spans="1:75" s="26" customFormat="1" ht="27.75" customHeight="1" thickBot="1">
      <c r="A61" s="27" t="s">
        <v>85</v>
      </c>
      <c r="B61" s="79" t="s">
        <v>143</v>
      </c>
      <c r="C61" s="9">
        <v>30</v>
      </c>
      <c r="D61" s="9"/>
      <c r="E61" s="9"/>
      <c r="F61" s="9"/>
      <c r="G61" s="9">
        <f t="shared" si="24"/>
        <v>30</v>
      </c>
      <c r="H61" s="9">
        <v>2</v>
      </c>
      <c r="I61" s="9">
        <v>1</v>
      </c>
      <c r="J61" s="9">
        <v>1</v>
      </c>
      <c r="K61" s="9"/>
      <c r="L61" s="23"/>
      <c r="M61" s="24"/>
      <c r="N61" s="24"/>
      <c r="O61" s="24"/>
      <c r="P61" s="24"/>
      <c r="Q61" s="24"/>
      <c r="R61" s="24"/>
      <c r="S61" s="24"/>
      <c r="T61" s="18">
        <v>2</v>
      </c>
      <c r="U61" s="9"/>
      <c r="V61" s="9"/>
      <c r="W61" s="9"/>
      <c r="X61" s="9">
        <v>2</v>
      </c>
      <c r="Y61" s="9">
        <v>1</v>
      </c>
      <c r="Z61" s="9">
        <v>1</v>
      </c>
      <c r="AA61" s="9"/>
      <c r="AB61" s="24"/>
      <c r="AC61" s="24"/>
      <c r="AD61" s="24"/>
      <c r="AE61" s="24"/>
      <c r="AF61" s="24"/>
      <c r="AG61" s="24"/>
      <c r="AH61" s="24"/>
      <c r="AI61" s="24"/>
      <c r="AJ61" s="9"/>
      <c r="AK61" s="9"/>
      <c r="AL61" s="9"/>
      <c r="AM61" s="9"/>
      <c r="AN61" s="9"/>
      <c r="AO61" s="9"/>
      <c r="AP61" s="9"/>
      <c r="AQ61" s="9"/>
      <c r="AR61" s="24"/>
      <c r="AS61" s="24"/>
      <c r="AT61" s="24"/>
      <c r="AU61" s="24"/>
      <c r="AV61" s="24"/>
      <c r="AW61" s="24"/>
      <c r="AX61" s="24"/>
      <c r="AY61" s="24"/>
      <c r="AZ61" s="9"/>
      <c r="BA61" s="9"/>
      <c r="BB61" s="9"/>
      <c r="BC61" s="9"/>
      <c r="BD61" s="9"/>
      <c r="BE61" s="9"/>
      <c r="BF61" s="9"/>
      <c r="BG61" s="9"/>
      <c r="BH61" s="24"/>
      <c r="BI61" s="24"/>
      <c r="BJ61" s="24"/>
      <c r="BK61" s="24"/>
      <c r="BL61" s="25"/>
      <c r="BM61" s="24"/>
      <c r="BN61" s="24"/>
      <c r="BO61" s="24"/>
      <c r="BP61" s="9"/>
      <c r="BQ61" s="9"/>
      <c r="BR61" s="9"/>
      <c r="BS61" s="9"/>
      <c r="BT61" s="9"/>
      <c r="BU61" s="9"/>
      <c r="BV61" s="9"/>
      <c r="BW61" s="9"/>
    </row>
    <row r="62" spans="1:75" s="26" customFormat="1" ht="48" customHeight="1" thickBot="1">
      <c r="A62" s="27" t="s">
        <v>106</v>
      </c>
      <c r="B62" s="78" t="s">
        <v>173</v>
      </c>
      <c r="C62" s="9"/>
      <c r="D62" s="9"/>
      <c r="E62" s="9">
        <v>30</v>
      </c>
      <c r="F62" s="9"/>
      <c r="G62" s="9">
        <f t="shared" si="24"/>
        <v>30</v>
      </c>
      <c r="H62" s="9">
        <v>2</v>
      </c>
      <c r="I62" s="9">
        <v>1</v>
      </c>
      <c r="J62" s="9">
        <v>1</v>
      </c>
      <c r="K62" s="9">
        <v>2</v>
      </c>
      <c r="L62" s="23"/>
      <c r="M62" s="24"/>
      <c r="N62" s="24"/>
      <c r="O62" s="24"/>
      <c r="P62" s="24"/>
      <c r="Q62" s="24"/>
      <c r="R62" s="24"/>
      <c r="S62" s="24"/>
      <c r="T62" s="9"/>
      <c r="U62" s="9"/>
      <c r="V62" s="9"/>
      <c r="W62" s="9"/>
      <c r="X62" s="9"/>
      <c r="Y62" s="9"/>
      <c r="Z62" s="9"/>
      <c r="AA62" s="9"/>
      <c r="AB62" s="24"/>
      <c r="AC62" s="24"/>
      <c r="AD62" s="24">
        <v>2</v>
      </c>
      <c r="AE62" s="24"/>
      <c r="AF62" s="24">
        <v>2</v>
      </c>
      <c r="AG62" s="24">
        <v>1</v>
      </c>
      <c r="AH62" s="24">
        <v>1</v>
      </c>
      <c r="AI62" s="24">
        <v>2</v>
      </c>
      <c r="AJ62" s="9"/>
      <c r="AK62" s="9"/>
      <c r="AL62" s="9"/>
      <c r="AM62" s="9"/>
      <c r="AN62" s="9"/>
      <c r="AO62" s="9"/>
      <c r="AP62" s="9"/>
      <c r="AQ62" s="9"/>
      <c r="AR62" s="42"/>
      <c r="AS62" s="24"/>
      <c r="AT62" s="24"/>
      <c r="AU62" s="24"/>
      <c r="AV62" s="24"/>
      <c r="AW62" s="24"/>
      <c r="AX62" s="24"/>
      <c r="AY62" s="24"/>
      <c r="AZ62" s="9"/>
      <c r="BA62" s="9"/>
      <c r="BB62" s="9"/>
      <c r="BC62" s="9"/>
      <c r="BD62" s="9"/>
      <c r="BE62" s="9"/>
      <c r="BF62" s="9"/>
      <c r="BG62" s="9"/>
      <c r="BH62" s="24"/>
      <c r="BI62" s="24"/>
      <c r="BJ62" s="24"/>
      <c r="BK62" s="24"/>
      <c r="BL62" s="25"/>
      <c r="BM62" s="24"/>
      <c r="BN62" s="24"/>
      <c r="BO62" s="24"/>
      <c r="BP62" s="9"/>
      <c r="BQ62" s="9"/>
      <c r="BR62" s="9"/>
      <c r="BS62" s="9"/>
      <c r="BT62" s="9"/>
      <c r="BU62" s="9"/>
      <c r="BV62" s="9"/>
      <c r="BW62" s="9"/>
    </row>
    <row r="63" spans="1:75" s="26" customFormat="1" ht="27.75" customHeight="1" thickBot="1">
      <c r="A63" s="27" t="s">
        <v>92</v>
      </c>
      <c r="B63" s="79" t="s">
        <v>144</v>
      </c>
      <c r="C63" s="9">
        <v>30</v>
      </c>
      <c r="D63" s="9"/>
      <c r="E63" s="9"/>
      <c r="F63" s="9"/>
      <c r="G63" s="9">
        <f t="shared" si="24"/>
        <v>30</v>
      </c>
      <c r="H63" s="9">
        <v>2</v>
      </c>
      <c r="I63" s="9">
        <v>1</v>
      </c>
      <c r="J63" s="9">
        <v>1</v>
      </c>
      <c r="K63" s="9"/>
      <c r="L63" s="23"/>
      <c r="M63" s="24"/>
      <c r="N63" s="24"/>
      <c r="O63" s="24"/>
      <c r="P63" s="24"/>
      <c r="Q63" s="24"/>
      <c r="R63" s="24"/>
      <c r="S63" s="24"/>
      <c r="T63" s="9"/>
      <c r="U63" s="9"/>
      <c r="V63" s="9"/>
      <c r="W63" s="9"/>
      <c r="X63" s="9"/>
      <c r="Y63" s="9"/>
      <c r="Z63" s="9"/>
      <c r="AA63" s="9"/>
      <c r="AB63" s="24"/>
      <c r="AC63" s="24"/>
      <c r="AD63" s="24"/>
      <c r="AE63" s="24"/>
      <c r="AF63" s="24"/>
      <c r="AG63" s="24"/>
      <c r="AH63" s="24"/>
      <c r="AI63" s="24"/>
      <c r="AJ63" s="9"/>
      <c r="AK63" s="9"/>
      <c r="AL63" s="9"/>
      <c r="AM63" s="9"/>
      <c r="AN63" s="9"/>
      <c r="AO63" s="9"/>
      <c r="AP63" s="9"/>
      <c r="AQ63" s="17"/>
      <c r="AR63" s="57">
        <v>2</v>
      </c>
      <c r="AS63" s="28"/>
      <c r="AT63" s="24"/>
      <c r="AU63" s="24"/>
      <c r="AV63" s="24">
        <v>2</v>
      </c>
      <c r="AW63" s="24">
        <v>1</v>
      </c>
      <c r="AX63" s="24">
        <v>1</v>
      </c>
      <c r="AY63" s="24"/>
      <c r="AZ63" s="13"/>
      <c r="BA63" s="9"/>
      <c r="BB63" s="9"/>
      <c r="BC63" s="9"/>
      <c r="BD63" s="9"/>
      <c r="BE63" s="9"/>
      <c r="BF63" s="9"/>
      <c r="BG63" s="9"/>
      <c r="BH63" s="24"/>
      <c r="BI63" s="24"/>
      <c r="BJ63" s="24"/>
      <c r="BK63" s="24"/>
      <c r="BL63" s="25"/>
      <c r="BM63" s="24"/>
      <c r="BN63" s="24"/>
      <c r="BO63" s="24"/>
      <c r="BP63" s="13"/>
      <c r="BQ63" s="9"/>
      <c r="BR63" s="9"/>
      <c r="BS63" s="9"/>
      <c r="BT63" s="9"/>
      <c r="BU63" s="9"/>
      <c r="BV63" s="9"/>
      <c r="BW63" s="9"/>
    </row>
    <row r="64" spans="1:75" s="26" customFormat="1" ht="27.75" customHeight="1" thickBot="1">
      <c r="A64" s="27" t="s">
        <v>93</v>
      </c>
      <c r="B64" s="79" t="s">
        <v>145</v>
      </c>
      <c r="C64" s="9">
        <v>30</v>
      </c>
      <c r="D64" s="9">
        <v>15</v>
      </c>
      <c r="E64" s="9"/>
      <c r="F64" s="9"/>
      <c r="G64" s="9">
        <f t="shared" si="24"/>
        <v>45</v>
      </c>
      <c r="H64" s="9">
        <v>4</v>
      </c>
      <c r="I64" s="9">
        <v>2</v>
      </c>
      <c r="J64" s="9">
        <v>2</v>
      </c>
      <c r="K64" s="9"/>
      <c r="L64" s="23"/>
      <c r="M64" s="24"/>
      <c r="N64" s="24"/>
      <c r="O64" s="24"/>
      <c r="P64" s="24"/>
      <c r="Q64" s="24"/>
      <c r="R64" s="24"/>
      <c r="S64" s="24"/>
      <c r="T64" s="9"/>
      <c r="U64" s="9"/>
      <c r="V64" s="9"/>
      <c r="W64" s="9"/>
      <c r="X64" s="9"/>
      <c r="Y64" s="9"/>
      <c r="Z64" s="9"/>
      <c r="AA64" s="9"/>
      <c r="AB64" s="24"/>
      <c r="AC64" s="24"/>
      <c r="AD64" s="24"/>
      <c r="AE64" s="24"/>
      <c r="AF64" s="24"/>
      <c r="AG64" s="24"/>
      <c r="AH64" s="24"/>
      <c r="AI64" s="24"/>
      <c r="AJ64" s="9"/>
      <c r="AK64" s="9"/>
      <c r="AL64" s="9"/>
      <c r="AM64" s="9"/>
      <c r="AN64" s="9"/>
      <c r="AO64" s="9"/>
      <c r="AP64" s="9"/>
      <c r="AQ64" s="9"/>
      <c r="AR64" s="47"/>
      <c r="AS64" s="24"/>
      <c r="AT64" s="24"/>
      <c r="AU64" s="24"/>
      <c r="AV64" s="24"/>
      <c r="AW64" s="24"/>
      <c r="AX64" s="24"/>
      <c r="AY64" s="25"/>
      <c r="AZ64" s="19">
        <v>2</v>
      </c>
      <c r="BA64" s="15">
        <v>1</v>
      </c>
      <c r="BB64" s="9"/>
      <c r="BC64" s="9"/>
      <c r="BD64" s="9">
        <v>5</v>
      </c>
      <c r="BE64" s="9">
        <v>2.5</v>
      </c>
      <c r="BF64" s="9">
        <v>2.5</v>
      </c>
      <c r="BG64" s="9"/>
      <c r="BH64" s="24"/>
      <c r="BI64" s="24"/>
      <c r="BJ64" s="24"/>
      <c r="BK64" s="24"/>
      <c r="BL64" s="25"/>
      <c r="BM64" s="24"/>
      <c r="BN64" s="24"/>
      <c r="BO64" s="25"/>
      <c r="BP64" s="9"/>
      <c r="BQ64" s="15"/>
      <c r="BR64" s="9"/>
      <c r="BS64" s="9"/>
      <c r="BT64" s="9"/>
      <c r="BU64" s="9"/>
      <c r="BV64" s="9"/>
      <c r="BW64" s="9"/>
    </row>
    <row r="65" spans="1:75" ht="27.75" customHeight="1" thickBot="1">
      <c r="A65" s="33" t="s">
        <v>40</v>
      </c>
      <c r="B65" s="35" t="s">
        <v>31</v>
      </c>
      <c r="C65" s="49">
        <f>SUM(C66:C67)</f>
        <v>30</v>
      </c>
      <c r="D65" s="49">
        <f aca="true" t="shared" si="25" ref="D65:BO65">SUM(D66:D67)</f>
        <v>30</v>
      </c>
      <c r="E65" s="49">
        <f t="shared" si="25"/>
        <v>0</v>
      </c>
      <c r="F65" s="49">
        <f t="shared" si="25"/>
        <v>0</v>
      </c>
      <c r="G65" s="49">
        <f t="shared" si="25"/>
        <v>60</v>
      </c>
      <c r="H65" s="49">
        <f t="shared" si="25"/>
        <v>5</v>
      </c>
      <c r="I65" s="49">
        <f t="shared" si="25"/>
        <v>2</v>
      </c>
      <c r="J65" s="49">
        <f t="shared" si="25"/>
        <v>3</v>
      </c>
      <c r="K65" s="49">
        <f t="shared" si="25"/>
        <v>0</v>
      </c>
      <c r="L65" s="49">
        <f t="shared" si="25"/>
        <v>0</v>
      </c>
      <c r="M65" s="49">
        <f t="shared" si="25"/>
        <v>0</v>
      </c>
      <c r="N65" s="49">
        <f t="shared" si="25"/>
        <v>0</v>
      </c>
      <c r="O65" s="49">
        <f t="shared" si="25"/>
        <v>0</v>
      </c>
      <c r="P65" s="49">
        <f t="shared" si="25"/>
        <v>0</v>
      </c>
      <c r="Q65" s="49">
        <f t="shared" si="25"/>
        <v>0</v>
      </c>
      <c r="R65" s="49">
        <f t="shared" si="25"/>
        <v>0</v>
      </c>
      <c r="S65" s="49">
        <f t="shared" si="25"/>
        <v>0</v>
      </c>
      <c r="T65" s="49">
        <f t="shared" si="25"/>
        <v>0</v>
      </c>
      <c r="U65" s="49">
        <f t="shared" si="25"/>
        <v>0</v>
      </c>
      <c r="V65" s="49">
        <f t="shared" si="25"/>
        <v>0</v>
      </c>
      <c r="W65" s="49">
        <f t="shared" si="25"/>
        <v>0</v>
      </c>
      <c r="X65" s="49">
        <f t="shared" si="25"/>
        <v>0</v>
      </c>
      <c r="Y65" s="49">
        <f t="shared" si="25"/>
        <v>0</v>
      </c>
      <c r="Z65" s="49">
        <f t="shared" si="25"/>
        <v>0</v>
      </c>
      <c r="AA65" s="49">
        <f t="shared" si="25"/>
        <v>0</v>
      </c>
      <c r="AB65" s="49">
        <f t="shared" si="25"/>
        <v>0</v>
      </c>
      <c r="AC65" s="49">
        <f t="shared" si="25"/>
        <v>0</v>
      </c>
      <c r="AD65" s="49">
        <f t="shared" si="25"/>
        <v>0</v>
      </c>
      <c r="AE65" s="49">
        <f t="shared" si="25"/>
        <v>0</v>
      </c>
      <c r="AF65" s="49">
        <f t="shared" si="25"/>
        <v>0</v>
      </c>
      <c r="AG65" s="49">
        <f t="shared" si="25"/>
        <v>0</v>
      </c>
      <c r="AH65" s="49">
        <f t="shared" si="25"/>
        <v>0</v>
      </c>
      <c r="AI65" s="49">
        <f t="shared" si="25"/>
        <v>0</v>
      </c>
      <c r="AJ65" s="49">
        <f t="shared" si="25"/>
        <v>0</v>
      </c>
      <c r="AK65" s="49">
        <f t="shared" si="25"/>
        <v>0</v>
      </c>
      <c r="AL65" s="49">
        <f t="shared" si="25"/>
        <v>0</v>
      </c>
      <c r="AM65" s="49">
        <f t="shared" si="25"/>
        <v>0</v>
      </c>
      <c r="AN65" s="49">
        <f t="shared" si="25"/>
        <v>0</v>
      </c>
      <c r="AO65" s="49">
        <f t="shared" si="25"/>
        <v>0</v>
      </c>
      <c r="AP65" s="49">
        <f t="shared" si="25"/>
        <v>0</v>
      </c>
      <c r="AQ65" s="49">
        <f t="shared" si="25"/>
        <v>0</v>
      </c>
      <c r="AR65" s="49">
        <f t="shared" si="25"/>
        <v>1</v>
      </c>
      <c r="AS65" s="49">
        <f t="shared" si="25"/>
        <v>1</v>
      </c>
      <c r="AT65" s="49">
        <f t="shared" si="25"/>
        <v>0</v>
      </c>
      <c r="AU65" s="49">
        <f t="shared" si="25"/>
        <v>0</v>
      </c>
      <c r="AV65" s="49">
        <f t="shared" si="25"/>
        <v>2</v>
      </c>
      <c r="AW65" s="49">
        <f t="shared" si="25"/>
        <v>1</v>
      </c>
      <c r="AX65" s="49">
        <f t="shared" si="25"/>
        <v>1</v>
      </c>
      <c r="AY65" s="49">
        <f t="shared" si="25"/>
        <v>0</v>
      </c>
      <c r="AZ65" s="32">
        <f t="shared" si="25"/>
        <v>0</v>
      </c>
      <c r="BA65" s="49">
        <f t="shared" si="25"/>
        <v>0</v>
      </c>
      <c r="BB65" s="49">
        <f t="shared" si="25"/>
        <v>0</v>
      </c>
      <c r="BC65" s="49">
        <f t="shared" si="25"/>
        <v>0</v>
      </c>
      <c r="BD65" s="49">
        <f t="shared" si="25"/>
        <v>0</v>
      </c>
      <c r="BE65" s="49">
        <f t="shared" si="25"/>
        <v>0</v>
      </c>
      <c r="BF65" s="49">
        <f t="shared" si="25"/>
        <v>0</v>
      </c>
      <c r="BG65" s="49">
        <f t="shared" si="25"/>
        <v>0</v>
      </c>
      <c r="BH65" s="49">
        <f t="shared" si="25"/>
        <v>0</v>
      </c>
      <c r="BI65" s="49">
        <f t="shared" si="25"/>
        <v>0</v>
      </c>
      <c r="BJ65" s="49">
        <f t="shared" si="25"/>
        <v>0</v>
      </c>
      <c r="BK65" s="49">
        <f t="shared" si="25"/>
        <v>0</v>
      </c>
      <c r="BL65" s="49">
        <f t="shared" si="25"/>
        <v>0</v>
      </c>
      <c r="BM65" s="49">
        <f t="shared" si="25"/>
        <v>0</v>
      </c>
      <c r="BN65" s="49">
        <f t="shared" si="25"/>
        <v>0</v>
      </c>
      <c r="BO65" s="49">
        <f t="shared" si="25"/>
        <v>0</v>
      </c>
      <c r="BP65" s="32">
        <f aca="true" t="shared" si="26" ref="BP65:BW65">SUM(BP66:BP67)</f>
        <v>1</v>
      </c>
      <c r="BQ65" s="49">
        <v>1</v>
      </c>
      <c r="BR65" s="49">
        <f t="shared" si="26"/>
        <v>0</v>
      </c>
      <c r="BS65" s="49">
        <f t="shared" si="26"/>
        <v>0</v>
      </c>
      <c r="BT65" s="49">
        <f t="shared" si="26"/>
        <v>3</v>
      </c>
      <c r="BU65" s="49">
        <f t="shared" si="26"/>
        <v>1</v>
      </c>
      <c r="BV65" s="49">
        <f t="shared" si="26"/>
        <v>2</v>
      </c>
      <c r="BW65" s="49">
        <f t="shared" si="26"/>
        <v>0</v>
      </c>
    </row>
    <row r="66" spans="1:75" s="26" customFormat="1" ht="27.75" customHeight="1" thickBot="1">
      <c r="A66" s="27" t="s">
        <v>94</v>
      </c>
      <c r="B66" s="79" t="s">
        <v>156</v>
      </c>
      <c r="C66" s="9">
        <v>15</v>
      </c>
      <c r="D66" s="9">
        <v>15</v>
      </c>
      <c r="E66" s="9"/>
      <c r="F66" s="9"/>
      <c r="G66" s="9">
        <f>SUM(C66:F66)</f>
        <v>30</v>
      </c>
      <c r="H66" s="9">
        <v>3</v>
      </c>
      <c r="I66" s="9">
        <v>1</v>
      </c>
      <c r="J66" s="9">
        <v>2</v>
      </c>
      <c r="K66" s="9"/>
      <c r="L66" s="23"/>
      <c r="M66" s="24"/>
      <c r="N66" s="24"/>
      <c r="O66" s="24"/>
      <c r="P66" s="24"/>
      <c r="Q66" s="24"/>
      <c r="R66" s="24"/>
      <c r="S66" s="24"/>
      <c r="T66" s="9"/>
      <c r="U66" s="9"/>
      <c r="V66" s="9"/>
      <c r="W66" s="9"/>
      <c r="X66" s="9"/>
      <c r="Y66" s="9"/>
      <c r="Z66" s="9"/>
      <c r="AA66" s="9"/>
      <c r="AB66" s="24"/>
      <c r="AC66" s="24"/>
      <c r="AD66" s="24"/>
      <c r="AE66" s="24"/>
      <c r="AF66" s="24"/>
      <c r="AG66" s="24"/>
      <c r="AH66" s="24"/>
      <c r="AI66" s="24"/>
      <c r="AJ66" s="9"/>
      <c r="AK66" s="9"/>
      <c r="AL66" s="9"/>
      <c r="AM66" s="9"/>
      <c r="AN66" s="9"/>
      <c r="AO66" s="9"/>
      <c r="AP66" s="9"/>
      <c r="AQ66" s="9"/>
      <c r="AR66" s="42"/>
      <c r="AS66" s="24"/>
      <c r="AT66" s="24"/>
      <c r="AU66" s="24"/>
      <c r="AV66" s="24"/>
      <c r="AW66" s="24"/>
      <c r="AX66" s="24"/>
      <c r="AY66" s="24"/>
      <c r="AZ66" s="9"/>
      <c r="BA66" s="9"/>
      <c r="BB66" s="9"/>
      <c r="BC66" s="9"/>
      <c r="BD66" s="9"/>
      <c r="BE66" s="9"/>
      <c r="BF66" s="9"/>
      <c r="BG66" s="9"/>
      <c r="BH66" s="24"/>
      <c r="BI66" s="24"/>
      <c r="BJ66" s="24"/>
      <c r="BK66" s="24"/>
      <c r="BL66" s="25"/>
      <c r="BM66" s="24"/>
      <c r="BN66" s="24"/>
      <c r="BO66" s="24"/>
      <c r="BP66" s="13">
        <v>1</v>
      </c>
      <c r="BQ66" s="9">
        <v>1</v>
      </c>
      <c r="BR66" s="9"/>
      <c r="BS66" s="9"/>
      <c r="BT66" s="9">
        <v>3</v>
      </c>
      <c r="BU66" s="9">
        <v>1</v>
      </c>
      <c r="BV66" s="9">
        <v>2</v>
      </c>
      <c r="BW66" s="9"/>
    </row>
    <row r="67" spans="1:75" s="26" customFormat="1" ht="27.75" customHeight="1" thickBot="1">
      <c r="A67" s="27" t="s">
        <v>95</v>
      </c>
      <c r="B67" s="79" t="s">
        <v>146</v>
      </c>
      <c r="C67" s="9">
        <v>15</v>
      </c>
      <c r="D67" s="9">
        <v>15</v>
      </c>
      <c r="E67" s="9"/>
      <c r="F67" s="9"/>
      <c r="G67" s="9">
        <f>SUM(C67:F67)</f>
        <v>30</v>
      </c>
      <c r="H67" s="9">
        <v>2</v>
      </c>
      <c r="I67" s="9">
        <v>1</v>
      </c>
      <c r="J67" s="9">
        <v>1</v>
      </c>
      <c r="K67" s="9"/>
      <c r="L67" s="23"/>
      <c r="M67" s="24"/>
      <c r="N67" s="24"/>
      <c r="O67" s="24"/>
      <c r="P67" s="24"/>
      <c r="Q67" s="24"/>
      <c r="R67" s="24"/>
      <c r="S67" s="24"/>
      <c r="T67" s="9"/>
      <c r="U67" s="9"/>
      <c r="V67" s="9"/>
      <c r="W67" s="9"/>
      <c r="X67" s="9"/>
      <c r="Y67" s="9"/>
      <c r="Z67" s="9"/>
      <c r="AA67" s="9"/>
      <c r="AB67" s="24"/>
      <c r="AC67" s="24"/>
      <c r="AD67" s="24"/>
      <c r="AE67" s="24"/>
      <c r="AF67" s="24"/>
      <c r="AG67" s="24"/>
      <c r="AH67" s="24"/>
      <c r="AI67" s="24"/>
      <c r="AJ67" s="9"/>
      <c r="AK67" s="9"/>
      <c r="AL67" s="9"/>
      <c r="AM67" s="9"/>
      <c r="AN67" s="9"/>
      <c r="AO67" s="9"/>
      <c r="AP67" s="9"/>
      <c r="AQ67" s="17"/>
      <c r="AR67" s="57">
        <v>1</v>
      </c>
      <c r="AS67" s="28">
        <v>1</v>
      </c>
      <c r="AT67" s="24"/>
      <c r="AU67" s="24"/>
      <c r="AV67" s="24">
        <v>2</v>
      </c>
      <c r="AW67" s="24">
        <v>1</v>
      </c>
      <c r="AX67" s="24">
        <v>1</v>
      </c>
      <c r="AY67" s="25"/>
      <c r="AZ67" s="9"/>
      <c r="BA67" s="15"/>
      <c r="BB67" s="9"/>
      <c r="BC67" s="9"/>
      <c r="BD67" s="9"/>
      <c r="BE67" s="9"/>
      <c r="BF67" s="9"/>
      <c r="BG67" s="9"/>
      <c r="BH67" s="24"/>
      <c r="BI67" s="24"/>
      <c r="BJ67" s="24"/>
      <c r="BK67" s="24"/>
      <c r="BL67" s="25"/>
      <c r="BM67" s="24"/>
      <c r="BN67" s="24"/>
      <c r="BO67" s="24"/>
      <c r="BP67" s="9"/>
      <c r="BQ67" s="15"/>
      <c r="BR67" s="9"/>
      <c r="BS67" s="9"/>
      <c r="BT67" s="9"/>
      <c r="BU67" s="9"/>
      <c r="BV67" s="9"/>
      <c r="BW67" s="9"/>
    </row>
    <row r="68" spans="1:75" ht="27.75" customHeight="1" thickBot="1">
      <c r="A68" s="33" t="s">
        <v>43</v>
      </c>
      <c r="B68" s="35" t="s">
        <v>42</v>
      </c>
      <c r="C68" s="5">
        <v>180</v>
      </c>
      <c r="D68" s="5">
        <v>45</v>
      </c>
      <c r="E68" s="5">
        <v>60</v>
      </c>
      <c r="F68" s="5">
        <v>30</v>
      </c>
      <c r="G68" s="5">
        <v>315</v>
      </c>
      <c r="H68" s="5">
        <v>32</v>
      </c>
      <c r="I68" s="5">
        <v>15.5</v>
      </c>
      <c r="J68" s="5">
        <v>15.5</v>
      </c>
      <c r="K68" s="5">
        <v>32</v>
      </c>
      <c r="L68" s="49">
        <f aca="true" t="shared" si="27" ref="L68:AQ68">SUM(L69:L71)</f>
        <v>0</v>
      </c>
      <c r="M68" s="49">
        <f t="shared" si="27"/>
        <v>0</v>
      </c>
      <c r="N68" s="49">
        <f t="shared" si="27"/>
        <v>0</v>
      </c>
      <c r="O68" s="49">
        <f t="shared" si="27"/>
        <v>0</v>
      </c>
      <c r="P68" s="49">
        <f t="shared" si="27"/>
        <v>0</v>
      </c>
      <c r="Q68" s="49">
        <f t="shared" si="27"/>
        <v>0</v>
      </c>
      <c r="R68" s="49">
        <f t="shared" si="27"/>
        <v>0</v>
      </c>
      <c r="S68" s="49">
        <f t="shared" si="27"/>
        <v>0</v>
      </c>
      <c r="T68" s="49">
        <f t="shared" si="27"/>
        <v>0</v>
      </c>
      <c r="U68" s="49">
        <f t="shared" si="27"/>
        <v>0</v>
      </c>
      <c r="V68" s="49">
        <f t="shared" si="27"/>
        <v>0</v>
      </c>
      <c r="W68" s="49">
        <f t="shared" si="27"/>
        <v>0</v>
      </c>
      <c r="X68" s="49">
        <f t="shared" si="27"/>
        <v>0</v>
      </c>
      <c r="Y68" s="49">
        <f t="shared" si="27"/>
        <v>0</v>
      </c>
      <c r="Z68" s="49">
        <f t="shared" si="27"/>
        <v>0</v>
      </c>
      <c r="AA68" s="49">
        <f t="shared" si="27"/>
        <v>0</v>
      </c>
      <c r="AB68" s="49">
        <f t="shared" si="27"/>
        <v>0</v>
      </c>
      <c r="AC68" s="49">
        <f t="shared" si="27"/>
        <v>0</v>
      </c>
      <c r="AD68" s="49">
        <f t="shared" si="27"/>
        <v>0</v>
      </c>
      <c r="AE68" s="49">
        <f t="shared" si="27"/>
        <v>0</v>
      </c>
      <c r="AF68" s="49">
        <f t="shared" si="27"/>
        <v>0</v>
      </c>
      <c r="AG68" s="49">
        <f t="shared" si="27"/>
        <v>0</v>
      </c>
      <c r="AH68" s="49">
        <f t="shared" si="27"/>
        <v>0</v>
      </c>
      <c r="AI68" s="49">
        <f t="shared" si="27"/>
        <v>0</v>
      </c>
      <c r="AJ68" s="49">
        <f t="shared" si="27"/>
        <v>0</v>
      </c>
      <c r="AK68" s="49">
        <f t="shared" si="27"/>
        <v>0</v>
      </c>
      <c r="AL68" s="49">
        <f t="shared" si="27"/>
        <v>0</v>
      </c>
      <c r="AM68" s="49">
        <f t="shared" si="27"/>
        <v>0</v>
      </c>
      <c r="AN68" s="49">
        <f t="shared" si="27"/>
        <v>0</v>
      </c>
      <c r="AO68" s="49">
        <f t="shared" si="27"/>
        <v>0</v>
      </c>
      <c r="AP68" s="49">
        <f t="shared" si="27"/>
        <v>0</v>
      </c>
      <c r="AQ68" s="49">
        <f t="shared" si="27"/>
        <v>0</v>
      </c>
      <c r="AR68" s="32">
        <v>2</v>
      </c>
      <c r="AS68" s="49">
        <v>0</v>
      </c>
      <c r="AT68" s="49">
        <v>2</v>
      </c>
      <c r="AU68" s="49">
        <v>0</v>
      </c>
      <c r="AV68" s="49">
        <v>4</v>
      </c>
      <c r="AW68" s="49">
        <v>2</v>
      </c>
      <c r="AX68" s="49">
        <v>2</v>
      </c>
      <c r="AY68" s="49">
        <v>4</v>
      </c>
      <c r="AZ68" s="61">
        <v>6</v>
      </c>
      <c r="BA68" s="5">
        <v>3</v>
      </c>
      <c r="BB68" s="5">
        <v>0</v>
      </c>
      <c r="BC68" s="5">
        <v>2</v>
      </c>
      <c r="BD68" s="5">
        <v>19</v>
      </c>
      <c r="BE68" s="5">
        <v>9.5</v>
      </c>
      <c r="BF68" s="5">
        <v>9.5</v>
      </c>
      <c r="BG68" s="5">
        <v>19</v>
      </c>
      <c r="BH68" s="49">
        <v>4</v>
      </c>
      <c r="BI68" s="49">
        <v>0</v>
      </c>
      <c r="BJ68" s="49">
        <v>2</v>
      </c>
      <c r="BK68" s="49">
        <v>0</v>
      </c>
      <c r="BL68" s="49">
        <v>9</v>
      </c>
      <c r="BM68" s="49">
        <v>4.5</v>
      </c>
      <c r="BN68" s="49">
        <v>4.5</v>
      </c>
      <c r="BO68" s="49">
        <v>9</v>
      </c>
      <c r="BP68" s="49">
        <f aca="true" t="shared" si="28" ref="BP68:BW68">SUM(BP69:BP71)</f>
        <v>0</v>
      </c>
      <c r="BQ68" s="49">
        <f t="shared" si="28"/>
        <v>0</v>
      </c>
      <c r="BR68" s="49">
        <f t="shared" si="28"/>
        <v>0</v>
      </c>
      <c r="BS68" s="49">
        <f t="shared" si="28"/>
        <v>0</v>
      </c>
      <c r="BT68" s="49">
        <f t="shared" si="28"/>
        <v>0</v>
      </c>
      <c r="BU68" s="49">
        <f t="shared" si="28"/>
        <v>0</v>
      </c>
      <c r="BV68" s="49">
        <f t="shared" si="28"/>
        <v>0</v>
      </c>
      <c r="BW68" s="49">
        <f t="shared" si="28"/>
        <v>0</v>
      </c>
    </row>
    <row r="69" spans="1:75" s="26" customFormat="1" ht="27.75" customHeight="1">
      <c r="A69" s="90" t="s">
        <v>88</v>
      </c>
      <c r="B69" s="79" t="s">
        <v>86</v>
      </c>
      <c r="C69" s="9">
        <v>180</v>
      </c>
      <c r="D69" s="9">
        <v>45</v>
      </c>
      <c r="E69" s="9">
        <v>60</v>
      </c>
      <c r="F69" s="9">
        <v>30</v>
      </c>
      <c r="G69" s="9">
        <v>315</v>
      </c>
      <c r="H69" s="9">
        <v>32</v>
      </c>
      <c r="I69" s="9">
        <v>15.5</v>
      </c>
      <c r="J69" s="9">
        <v>15.5</v>
      </c>
      <c r="K69" s="9">
        <v>32</v>
      </c>
      <c r="L69" s="23"/>
      <c r="M69" s="24"/>
      <c r="N69" s="24"/>
      <c r="O69" s="24"/>
      <c r="P69" s="24"/>
      <c r="Q69" s="24"/>
      <c r="R69" s="24"/>
      <c r="S69" s="24"/>
      <c r="T69" s="9"/>
      <c r="U69" s="9"/>
      <c r="V69" s="9"/>
      <c r="W69" s="9"/>
      <c r="X69" s="9"/>
      <c r="Y69" s="9"/>
      <c r="Z69" s="9"/>
      <c r="AA69" s="9"/>
      <c r="AB69" s="24"/>
      <c r="AC69" s="24"/>
      <c r="AD69" s="24"/>
      <c r="AE69" s="24"/>
      <c r="AF69" s="24"/>
      <c r="AG69" s="24"/>
      <c r="AH69" s="24"/>
      <c r="AI69" s="24"/>
      <c r="AJ69" s="9"/>
      <c r="AK69" s="9"/>
      <c r="AL69" s="9"/>
      <c r="AM69" s="9"/>
      <c r="AN69" s="9"/>
      <c r="AO69" s="9"/>
      <c r="AP69" s="9"/>
      <c r="AQ69" s="9"/>
      <c r="AR69" s="24">
        <v>2</v>
      </c>
      <c r="AS69" s="24">
        <v>0</v>
      </c>
      <c r="AT69" s="24">
        <v>2</v>
      </c>
      <c r="AU69" s="24">
        <v>0</v>
      </c>
      <c r="AV69" s="24">
        <v>4</v>
      </c>
      <c r="AW69" s="24">
        <v>2</v>
      </c>
      <c r="AX69" s="24">
        <v>2</v>
      </c>
      <c r="AY69" s="24">
        <v>4</v>
      </c>
      <c r="AZ69" s="9">
        <v>6</v>
      </c>
      <c r="BA69" s="9">
        <v>3</v>
      </c>
      <c r="BB69" s="9">
        <v>0</v>
      </c>
      <c r="BC69" s="9">
        <v>2</v>
      </c>
      <c r="BD69" s="9">
        <v>19</v>
      </c>
      <c r="BE69" s="9">
        <v>9.5</v>
      </c>
      <c r="BF69" s="9">
        <v>9.5</v>
      </c>
      <c r="BG69" s="9">
        <v>19</v>
      </c>
      <c r="BH69" s="24">
        <v>4</v>
      </c>
      <c r="BI69" s="24">
        <v>0</v>
      </c>
      <c r="BJ69" s="24">
        <v>2</v>
      </c>
      <c r="BK69" s="24">
        <v>0</v>
      </c>
      <c r="BL69" s="25">
        <v>9</v>
      </c>
      <c r="BM69" s="24">
        <v>4.5</v>
      </c>
      <c r="BN69" s="24">
        <v>4.5</v>
      </c>
      <c r="BO69" s="24">
        <v>9</v>
      </c>
      <c r="BP69" s="9"/>
      <c r="BQ69" s="9"/>
      <c r="BR69" s="9"/>
      <c r="BS69" s="9"/>
      <c r="BT69" s="9"/>
      <c r="BU69" s="9"/>
      <c r="BV69" s="9"/>
      <c r="BW69" s="9"/>
    </row>
    <row r="70" spans="1:75" s="26" customFormat="1" ht="27.75" customHeight="1">
      <c r="A70" s="21" t="s">
        <v>89</v>
      </c>
      <c r="B70" s="79" t="s">
        <v>87</v>
      </c>
      <c r="C70" s="9">
        <v>180</v>
      </c>
      <c r="D70" s="9">
        <v>45</v>
      </c>
      <c r="E70" s="9">
        <v>60</v>
      </c>
      <c r="F70" s="9">
        <v>30</v>
      </c>
      <c r="G70" s="9">
        <v>315</v>
      </c>
      <c r="H70" s="9">
        <v>32</v>
      </c>
      <c r="I70" s="9">
        <v>15.5</v>
      </c>
      <c r="J70" s="9">
        <v>15.5</v>
      </c>
      <c r="K70" s="9">
        <v>32</v>
      </c>
      <c r="L70" s="23"/>
      <c r="M70" s="24"/>
      <c r="N70" s="24"/>
      <c r="O70" s="24"/>
      <c r="P70" s="24"/>
      <c r="Q70" s="24"/>
      <c r="R70" s="24"/>
      <c r="S70" s="24"/>
      <c r="T70" s="9"/>
      <c r="U70" s="9"/>
      <c r="V70" s="9"/>
      <c r="W70" s="9"/>
      <c r="X70" s="9"/>
      <c r="Y70" s="9"/>
      <c r="Z70" s="9"/>
      <c r="AA70" s="9"/>
      <c r="AB70" s="24"/>
      <c r="AC70" s="24"/>
      <c r="AD70" s="24"/>
      <c r="AE70" s="24"/>
      <c r="AF70" s="24"/>
      <c r="AG70" s="24"/>
      <c r="AH70" s="24"/>
      <c r="AI70" s="24"/>
      <c r="AJ70" s="9"/>
      <c r="AK70" s="9"/>
      <c r="AL70" s="9"/>
      <c r="AM70" s="9"/>
      <c r="AN70" s="9"/>
      <c r="AO70" s="9"/>
      <c r="AP70" s="9"/>
      <c r="AQ70" s="9"/>
      <c r="AR70" s="24">
        <v>2</v>
      </c>
      <c r="AS70" s="24">
        <v>0</v>
      </c>
      <c r="AT70" s="24">
        <v>2</v>
      </c>
      <c r="AU70" s="24">
        <v>0</v>
      </c>
      <c r="AV70" s="24">
        <v>4</v>
      </c>
      <c r="AW70" s="24">
        <v>2</v>
      </c>
      <c r="AX70" s="24">
        <v>2</v>
      </c>
      <c r="AY70" s="24">
        <v>4</v>
      </c>
      <c r="AZ70" s="9">
        <v>6</v>
      </c>
      <c r="BA70" s="9">
        <v>3</v>
      </c>
      <c r="BB70" s="9">
        <v>0</v>
      </c>
      <c r="BC70" s="9">
        <v>2</v>
      </c>
      <c r="BD70" s="9">
        <v>19</v>
      </c>
      <c r="BE70" s="9">
        <v>9.5</v>
      </c>
      <c r="BF70" s="9">
        <v>9.5</v>
      </c>
      <c r="BG70" s="9">
        <v>19</v>
      </c>
      <c r="BH70" s="24">
        <v>4</v>
      </c>
      <c r="BI70" s="24">
        <v>0</v>
      </c>
      <c r="BJ70" s="24">
        <v>2</v>
      </c>
      <c r="BK70" s="24">
        <v>0</v>
      </c>
      <c r="BL70" s="25">
        <v>9</v>
      </c>
      <c r="BM70" s="24">
        <v>4.5</v>
      </c>
      <c r="BN70" s="24">
        <v>4.5</v>
      </c>
      <c r="BO70" s="24">
        <v>9</v>
      </c>
      <c r="BP70" s="9"/>
      <c r="BQ70" s="9"/>
      <c r="BR70" s="9"/>
      <c r="BS70" s="9"/>
      <c r="BT70" s="9"/>
      <c r="BU70" s="9"/>
      <c r="BV70" s="9"/>
      <c r="BW70" s="9"/>
    </row>
    <row r="71" spans="1:75" s="26" customFormat="1" ht="27.75" customHeight="1" thickBot="1">
      <c r="A71" s="91" t="s">
        <v>90</v>
      </c>
      <c r="B71" s="79" t="s">
        <v>91</v>
      </c>
      <c r="C71" s="9">
        <v>180</v>
      </c>
      <c r="D71" s="9">
        <v>45</v>
      </c>
      <c r="E71" s="9">
        <v>60</v>
      </c>
      <c r="F71" s="9">
        <v>30</v>
      </c>
      <c r="G71" s="9">
        <v>315</v>
      </c>
      <c r="H71" s="9">
        <v>32</v>
      </c>
      <c r="I71" s="9">
        <v>15.5</v>
      </c>
      <c r="J71" s="9">
        <v>15.5</v>
      </c>
      <c r="K71" s="9">
        <v>32</v>
      </c>
      <c r="L71" s="23"/>
      <c r="M71" s="24"/>
      <c r="N71" s="24"/>
      <c r="O71" s="24"/>
      <c r="P71" s="24"/>
      <c r="Q71" s="24"/>
      <c r="R71" s="24"/>
      <c r="S71" s="24"/>
      <c r="T71" s="9"/>
      <c r="U71" s="9"/>
      <c r="V71" s="9"/>
      <c r="W71" s="9"/>
      <c r="X71" s="9"/>
      <c r="Y71" s="9"/>
      <c r="Z71" s="9"/>
      <c r="AA71" s="9"/>
      <c r="AB71" s="24"/>
      <c r="AC71" s="24"/>
      <c r="AD71" s="24"/>
      <c r="AE71" s="24"/>
      <c r="AF71" s="24"/>
      <c r="AG71" s="24"/>
      <c r="AH71" s="24"/>
      <c r="AI71" s="24"/>
      <c r="AJ71" s="9"/>
      <c r="AK71" s="9"/>
      <c r="AL71" s="9"/>
      <c r="AM71" s="9"/>
      <c r="AN71" s="9"/>
      <c r="AO71" s="9"/>
      <c r="AP71" s="9"/>
      <c r="AQ71" s="9"/>
      <c r="AR71" s="24">
        <v>2</v>
      </c>
      <c r="AS71" s="24">
        <v>0</v>
      </c>
      <c r="AT71" s="24">
        <v>2</v>
      </c>
      <c r="AU71" s="24">
        <v>0</v>
      </c>
      <c r="AV71" s="24">
        <v>4</v>
      </c>
      <c r="AW71" s="24">
        <v>2</v>
      </c>
      <c r="AX71" s="24">
        <v>2</v>
      </c>
      <c r="AY71" s="24">
        <v>4</v>
      </c>
      <c r="AZ71" s="9">
        <v>6</v>
      </c>
      <c r="BA71" s="9">
        <v>3</v>
      </c>
      <c r="BB71" s="9">
        <v>0</v>
      </c>
      <c r="BC71" s="9">
        <v>2</v>
      </c>
      <c r="BD71" s="9">
        <v>19</v>
      </c>
      <c r="BE71" s="9">
        <v>9.5</v>
      </c>
      <c r="BF71" s="9">
        <v>9.5</v>
      </c>
      <c r="BG71" s="9">
        <v>19</v>
      </c>
      <c r="BH71" s="24">
        <v>4</v>
      </c>
      <c r="BI71" s="24">
        <v>0</v>
      </c>
      <c r="BJ71" s="24">
        <v>2</v>
      </c>
      <c r="BK71" s="24">
        <v>0</v>
      </c>
      <c r="BL71" s="25">
        <v>9</v>
      </c>
      <c r="BM71" s="24">
        <v>4.5</v>
      </c>
      <c r="BN71" s="24">
        <v>4.5</v>
      </c>
      <c r="BO71" s="24">
        <v>9</v>
      </c>
      <c r="BP71" s="9"/>
      <c r="BQ71" s="9"/>
      <c r="BR71" s="9"/>
      <c r="BS71" s="9"/>
      <c r="BT71" s="9"/>
      <c r="BU71" s="9"/>
      <c r="BV71" s="9"/>
      <c r="BW71" s="9"/>
    </row>
    <row r="72" spans="1:75" s="26" customFormat="1" ht="27.75" customHeight="1" thickBot="1">
      <c r="A72" s="92" t="s">
        <v>100</v>
      </c>
      <c r="B72" s="35" t="s">
        <v>101</v>
      </c>
      <c r="C72" s="5">
        <f>C73</f>
        <v>0</v>
      </c>
      <c r="D72" s="5">
        <f aca="true" t="shared" si="29" ref="D72:BO72">D73</f>
        <v>0</v>
      </c>
      <c r="E72" s="5">
        <f t="shared" si="29"/>
        <v>0</v>
      </c>
      <c r="F72" s="5">
        <f t="shared" si="29"/>
        <v>0</v>
      </c>
      <c r="G72" s="5"/>
      <c r="H72" s="5">
        <v>12</v>
      </c>
      <c r="I72" s="5">
        <v>12</v>
      </c>
      <c r="J72" s="5">
        <f t="shared" si="29"/>
        <v>0</v>
      </c>
      <c r="K72" s="5">
        <v>12</v>
      </c>
      <c r="L72" s="5">
        <f t="shared" si="29"/>
        <v>0</v>
      </c>
      <c r="M72" s="5">
        <f t="shared" si="29"/>
        <v>0</v>
      </c>
      <c r="N72" s="5">
        <f t="shared" si="29"/>
        <v>0</v>
      </c>
      <c r="O72" s="5">
        <f t="shared" si="29"/>
        <v>0</v>
      </c>
      <c r="P72" s="5">
        <f t="shared" si="29"/>
        <v>0</v>
      </c>
      <c r="Q72" s="5">
        <f t="shared" si="29"/>
        <v>0</v>
      </c>
      <c r="R72" s="5">
        <f t="shared" si="29"/>
        <v>0</v>
      </c>
      <c r="S72" s="5">
        <f t="shared" si="29"/>
        <v>0</v>
      </c>
      <c r="T72" s="5">
        <f t="shared" si="29"/>
        <v>0</v>
      </c>
      <c r="U72" s="5">
        <f t="shared" si="29"/>
        <v>0</v>
      </c>
      <c r="V72" s="5">
        <f t="shared" si="29"/>
        <v>0</v>
      </c>
      <c r="W72" s="5">
        <f t="shared" si="29"/>
        <v>0</v>
      </c>
      <c r="X72" s="5">
        <f t="shared" si="29"/>
        <v>0</v>
      </c>
      <c r="Y72" s="5">
        <f t="shared" si="29"/>
        <v>0</v>
      </c>
      <c r="Z72" s="5">
        <f t="shared" si="29"/>
        <v>0</v>
      </c>
      <c r="AA72" s="5">
        <f t="shared" si="29"/>
        <v>0</v>
      </c>
      <c r="AB72" s="5">
        <f t="shared" si="29"/>
        <v>0</v>
      </c>
      <c r="AC72" s="5">
        <f t="shared" si="29"/>
        <v>0</v>
      </c>
      <c r="AD72" s="5">
        <f t="shared" si="29"/>
        <v>0</v>
      </c>
      <c r="AE72" s="5">
        <f t="shared" si="29"/>
        <v>0</v>
      </c>
      <c r="AF72" s="5">
        <f t="shared" si="29"/>
        <v>0</v>
      </c>
      <c r="AG72" s="5">
        <f t="shared" si="29"/>
        <v>0</v>
      </c>
      <c r="AH72" s="5">
        <f t="shared" si="29"/>
        <v>0</v>
      </c>
      <c r="AI72" s="5">
        <f t="shared" si="29"/>
        <v>0</v>
      </c>
      <c r="AJ72" s="5">
        <f t="shared" si="29"/>
        <v>0</v>
      </c>
      <c r="AK72" s="5">
        <f t="shared" si="29"/>
        <v>0</v>
      </c>
      <c r="AL72" s="5">
        <f t="shared" si="29"/>
        <v>0</v>
      </c>
      <c r="AM72" s="5">
        <f t="shared" si="29"/>
        <v>0</v>
      </c>
      <c r="AN72" s="5">
        <f t="shared" si="29"/>
        <v>0</v>
      </c>
      <c r="AO72" s="5">
        <f t="shared" si="29"/>
        <v>0</v>
      </c>
      <c r="AP72" s="5">
        <f t="shared" si="29"/>
        <v>0</v>
      </c>
      <c r="AQ72" s="5">
        <f t="shared" si="29"/>
        <v>0</v>
      </c>
      <c r="AR72" s="5">
        <f t="shared" si="29"/>
        <v>0</v>
      </c>
      <c r="AS72" s="5">
        <f t="shared" si="29"/>
        <v>0</v>
      </c>
      <c r="AT72" s="5">
        <f t="shared" si="29"/>
        <v>0</v>
      </c>
      <c r="AU72" s="5">
        <f t="shared" si="29"/>
        <v>0</v>
      </c>
      <c r="AV72" s="5">
        <f t="shared" si="29"/>
        <v>0</v>
      </c>
      <c r="AW72" s="5">
        <f t="shared" si="29"/>
        <v>0</v>
      </c>
      <c r="AX72" s="5">
        <f t="shared" si="29"/>
        <v>0</v>
      </c>
      <c r="AY72" s="5">
        <f t="shared" si="29"/>
        <v>0</v>
      </c>
      <c r="AZ72" s="5">
        <f t="shared" si="29"/>
        <v>0</v>
      </c>
      <c r="BA72" s="5">
        <f t="shared" si="29"/>
        <v>0</v>
      </c>
      <c r="BB72" s="5">
        <f t="shared" si="29"/>
        <v>0</v>
      </c>
      <c r="BC72" s="5">
        <f t="shared" si="29"/>
        <v>0</v>
      </c>
      <c r="BD72" s="5">
        <f t="shared" si="29"/>
        <v>0</v>
      </c>
      <c r="BE72" s="5">
        <f t="shared" si="29"/>
        <v>0</v>
      </c>
      <c r="BF72" s="5">
        <f t="shared" si="29"/>
        <v>0</v>
      </c>
      <c r="BG72" s="5">
        <f t="shared" si="29"/>
        <v>0</v>
      </c>
      <c r="BH72" s="5">
        <f t="shared" si="29"/>
        <v>0</v>
      </c>
      <c r="BI72" s="5">
        <f t="shared" si="29"/>
        <v>0</v>
      </c>
      <c r="BJ72" s="5">
        <f t="shared" si="29"/>
        <v>0</v>
      </c>
      <c r="BK72" s="5"/>
      <c r="BL72" s="5">
        <f t="shared" si="29"/>
        <v>6</v>
      </c>
      <c r="BM72" s="5">
        <f t="shared" si="29"/>
        <v>6</v>
      </c>
      <c r="BN72" s="5">
        <f t="shared" si="29"/>
        <v>0</v>
      </c>
      <c r="BO72" s="5">
        <f t="shared" si="29"/>
        <v>6</v>
      </c>
      <c r="BP72" s="5">
        <f aca="true" t="shared" si="30" ref="BP72:BW72">BP74</f>
        <v>0</v>
      </c>
      <c r="BQ72" s="5">
        <f t="shared" si="30"/>
        <v>0</v>
      </c>
      <c r="BR72" s="5">
        <f t="shared" si="30"/>
        <v>0</v>
      </c>
      <c r="BS72" s="5">
        <f t="shared" si="30"/>
        <v>4</v>
      </c>
      <c r="BT72" s="5">
        <f t="shared" si="30"/>
        <v>6</v>
      </c>
      <c r="BU72" s="5">
        <f t="shared" si="30"/>
        <v>6</v>
      </c>
      <c r="BV72" s="5">
        <f t="shared" si="30"/>
        <v>0</v>
      </c>
      <c r="BW72" s="5">
        <f t="shared" si="30"/>
        <v>6</v>
      </c>
    </row>
    <row r="73" spans="1:75" s="26" customFormat="1" ht="27.75" customHeight="1" thickBot="1">
      <c r="A73" s="93" t="s">
        <v>161</v>
      </c>
      <c r="B73" s="82" t="s">
        <v>164</v>
      </c>
      <c r="C73" s="9"/>
      <c r="D73" s="9"/>
      <c r="E73" s="9"/>
      <c r="F73" s="9"/>
      <c r="G73" s="9"/>
      <c r="H73" s="9">
        <v>6</v>
      </c>
      <c r="I73" s="9">
        <v>6</v>
      </c>
      <c r="J73" s="9"/>
      <c r="K73" s="9">
        <v>6</v>
      </c>
      <c r="L73" s="48"/>
      <c r="M73" s="48"/>
      <c r="N73" s="48"/>
      <c r="O73" s="48"/>
      <c r="P73" s="48"/>
      <c r="Q73" s="48"/>
      <c r="R73" s="48"/>
      <c r="S73" s="48"/>
      <c r="T73" s="52"/>
      <c r="U73" s="52"/>
      <c r="V73" s="52"/>
      <c r="W73" s="52"/>
      <c r="X73" s="52"/>
      <c r="Y73" s="52"/>
      <c r="Z73" s="52"/>
      <c r="AA73" s="52"/>
      <c r="AB73" s="48"/>
      <c r="AC73" s="48"/>
      <c r="AD73" s="48"/>
      <c r="AE73" s="48"/>
      <c r="AF73" s="48"/>
      <c r="AG73" s="48"/>
      <c r="AH73" s="48"/>
      <c r="AI73" s="48"/>
      <c r="AJ73" s="52"/>
      <c r="AK73" s="52"/>
      <c r="AL73" s="52"/>
      <c r="AM73" s="52"/>
      <c r="AN73" s="52"/>
      <c r="AO73" s="52"/>
      <c r="AP73" s="52"/>
      <c r="AQ73" s="52"/>
      <c r="AR73" s="48"/>
      <c r="AS73" s="48"/>
      <c r="AT73" s="48"/>
      <c r="AU73" s="48"/>
      <c r="AV73" s="48"/>
      <c r="AW73" s="48"/>
      <c r="AX73" s="48"/>
      <c r="AY73" s="48"/>
      <c r="AZ73" s="52"/>
      <c r="BA73" s="52"/>
      <c r="BB73" s="52"/>
      <c r="BC73" s="52"/>
      <c r="BD73" s="52"/>
      <c r="BE73" s="52"/>
      <c r="BF73" s="52"/>
      <c r="BG73" s="52"/>
      <c r="BH73" s="48"/>
      <c r="BI73" s="48"/>
      <c r="BJ73" s="48"/>
      <c r="BK73" s="48"/>
      <c r="BL73" s="48">
        <v>6</v>
      </c>
      <c r="BM73" s="48">
        <v>6</v>
      </c>
      <c r="BN73" s="48"/>
      <c r="BO73" s="48">
        <v>6</v>
      </c>
      <c r="BP73" s="52"/>
      <c r="BQ73" s="52"/>
      <c r="BR73" s="52"/>
      <c r="BS73" s="52"/>
      <c r="BT73" s="52"/>
      <c r="BU73" s="52"/>
      <c r="BV73" s="52"/>
      <c r="BW73" s="52"/>
    </row>
    <row r="74" spans="1:75" s="26" customFormat="1" ht="27.75" customHeight="1" thickBot="1">
      <c r="A74" s="93" t="s">
        <v>162</v>
      </c>
      <c r="B74" s="82" t="s">
        <v>169</v>
      </c>
      <c r="C74" s="9"/>
      <c r="D74" s="9"/>
      <c r="E74" s="9"/>
      <c r="F74" s="9"/>
      <c r="G74" s="9"/>
      <c r="H74" s="9">
        <v>6</v>
      </c>
      <c r="I74" s="9">
        <v>6</v>
      </c>
      <c r="J74" s="9"/>
      <c r="K74" s="9">
        <v>6</v>
      </c>
      <c r="L74" s="48"/>
      <c r="M74" s="48"/>
      <c r="N74" s="48"/>
      <c r="O74" s="48"/>
      <c r="P74" s="48"/>
      <c r="Q74" s="48"/>
      <c r="R74" s="48"/>
      <c r="S74" s="48"/>
      <c r="T74" s="52"/>
      <c r="U74" s="52"/>
      <c r="V74" s="52"/>
      <c r="W74" s="52"/>
      <c r="X74" s="52"/>
      <c r="Y74" s="52"/>
      <c r="Z74" s="52"/>
      <c r="AA74" s="52"/>
      <c r="AB74" s="48"/>
      <c r="AC74" s="48"/>
      <c r="AD74" s="48"/>
      <c r="AE74" s="48"/>
      <c r="AF74" s="48"/>
      <c r="AG74" s="48"/>
      <c r="AH74" s="48"/>
      <c r="AI74" s="48"/>
      <c r="AJ74" s="52"/>
      <c r="AK74" s="52"/>
      <c r="AL74" s="52"/>
      <c r="AM74" s="52"/>
      <c r="AN74" s="52"/>
      <c r="AO74" s="52"/>
      <c r="AP74" s="52"/>
      <c r="AQ74" s="52"/>
      <c r="AR74" s="48"/>
      <c r="AS74" s="48"/>
      <c r="AT74" s="48"/>
      <c r="AU74" s="48"/>
      <c r="AV74" s="48"/>
      <c r="AW74" s="48"/>
      <c r="AX74" s="48"/>
      <c r="AY74" s="48"/>
      <c r="AZ74" s="52"/>
      <c r="BA74" s="52"/>
      <c r="BB74" s="52"/>
      <c r="BC74" s="52"/>
      <c r="BD74" s="52"/>
      <c r="BE74" s="52"/>
      <c r="BF74" s="52"/>
      <c r="BG74" s="52"/>
      <c r="BH74" s="48"/>
      <c r="BI74" s="48"/>
      <c r="BJ74" s="48"/>
      <c r="BK74" s="48"/>
      <c r="BL74" s="48"/>
      <c r="BM74" s="48"/>
      <c r="BN74" s="48"/>
      <c r="BO74" s="48"/>
      <c r="BP74" s="52"/>
      <c r="BQ74" s="52"/>
      <c r="BR74" s="52"/>
      <c r="BS74" s="52">
        <v>4</v>
      </c>
      <c r="BT74" s="52">
        <v>6</v>
      </c>
      <c r="BU74" s="52">
        <v>6</v>
      </c>
      <c r="BV74" s="52"/>
      <c r="BW74" s="52">
        <v>6</v>
      </c>
    </row>
    <row r="75" spans="1:75" ht="27.75" customHeight="1">
      <c r="A75" s="92" t="s">
        <v>41</v>
      </c>
      <c r="B75" s="35" t="s">
        <v>158</v>
      </c>
      <c r="C75" s="69">
        <f>SUM(C76:C79)</f>
        <v>0</v>
      </c>
      <c r="D75" s="69">
        <f aca="true" t="shared" si="31" ref="D75:BO75">SUM(D76:D79)</f>
        <v>0</v>
      </c>
      <c r="E75" s="69">
        <f t="shared" si="31"/>
        <v>60</v>
      </c>
      <c r="F75" s="69">
        <f t="shared" si="31"/>
        <v>0</v>
      </c>
      <c r="G75" s="69">
        <f t="shared" si="31"/>
        <v>60</v>
      </c>
      <c r="H75" s="69">
        <f t="shared" si="31"/>
        <v>33</v>
      </c>
      <c r="I75" s="69">
        <f t="shared" si="31"/>
        <v>19</v>
      </c>
      <c r="J75" s="69">
        <f t="shared" si="31"/>
        <v>14</v>
      </c>
      <c r="K75" s="69">
        <f t="shared" si="31"/>
        <v>29</v>
      </c>
      <c r="L75" s="69">
        <f t="shared" si="31"/>
        <v>0</v>
      </c>
      <c r="M75" s="69">
        <f t="shared" si="31"/>
        <v>0</v>
      </c>
      <c r="N75" s="69">
        <f t="shared" si="31"/>
        <v>0</v>
      </c>
      <c r="O75" s="69">
        <f t="shared" si="31"/>
        <v>0</v>
      </c>
      <c r="P75" s="69">
        <f t="shared" si="31"/>
        <v>0</v>
      </c>
      <c r="Q75" s="69">
        <f t="shared" si="31"/>
        <v>0</v>
      </c>
      <c r="R75" s="69">
        <f t="shared" si="31"/>
        <v>0</v>
      </c>
      <c r="S75" s="69">
        <f t="shared" si="31"/>
        <v>0</v>
      </c>
      <c r="T75" s="69">
        <f t="shared" si="31"/>
        <v>0</v>
      </c>
      <c r="U75" s="69">
        <f t="shared" si="31"/>
        <v>0</v>
      </c>
      <c r="V75" s="69">
        <f t="shared" si="31"/>
        <v>0</v>
      </c>
      <c r="W75" s="69">
        <f t="shared" si="31"/>
        <v>0</v>
      </c>
      <c r="X75" s="69">
        <f t="shared" si="31"/>
        <v>0</v>
      </c>
      <c r="Y75" s="69">
        <f t="shared" si="31"/>
        <v>0</v>
      </c>
      <c r="Z75" s="69">
        <f t="shared" si="31"/>
        <v>0</v>
      </c>
      <c r="AA75" s="69">
        <f t="shared" si="31"/>
        <v>0</v>
      </c>
      <c r="AB75" s="69">
        <f t="shared" si="31"/>
        <v>0</v>
      </c>
      <c r="AC75" s="69">
        <f t="shared" si="31"/>
        <v>0</v>
      </c>
      <c r="AD75" s="69">
        <f t="shared" si="31"/>
        <v>0</v>
      </c>
      <c r="AE75" s="69">
        <f t="shared" si="31"/>
        <v>0</v>
      </c>
      <c r="AF75" s="69">
        <f t="shared" si="31"/>
        <v>0</v>
      </c>
      <c r="AG75" s="69">
        <f t="shared" si="31"/>
        <v>0</v>
      </c>
      <c r="AH75" s="69">
        <f t="shared" si="31"/>
        <v>0</v>
      </c>
      <c r="AI75" s="69">
        <f t="shared" si="31"/>
        <v>0</v>
      </c>
      <c r="AJ75" s="69">
        <f t="shared" si="31"/>
        <v>0</v>
      </c>
      <c r="AK75" s="69">
        <f t="shared" si="31"/>
        <v>0</v>
      </c>
      <c r="AL75" s="69">
        <f t="shared" si="31"/>
        <v>0</v>
      </c>
      <c r="AM75" s="69">
        <f t="shared" si="31"/>
        <v>0</v>
      </c>
      <c r="AN75" s="69">
        <f t="shared" si="31"/>
        <v>0</v>
      </c>
      <c r="AO75" s="69">
        <f t="shared" si="31"/>
        <v>0</v>
      </c>
      <c r="AP75" s="69">
        <f t="shared" si="31"/>
        <v>0</v>
      </c>
      <c r="AQ75" s="69">
        <f t="shared" si="31"/>
        <v>0</v>
      </c>
      <c r="AR75" s="69">
        <f t="shared" si="31"/>
        <v>0</v>
      </c>
      <c r="AS75" s="69">
        <f t="shared" si="31"/>
        <v>0</v>
      </c>
      <c r="AT75" s="69">
        <f t="shared" si="31"/>
        <v>0</v>
      </c>
      <c r="AU75" s="69">
        <f t="shared" si="31"/>
        <v>0</v>
      </c>
      <c r="AV75" s="69">
        <f t="shared" si="31"/>
        <v>0</v>
      </c>
      <c r="AW75" s="69">
        <f t="shared" si="31"/>
        <v>0</v>
      </c>
      <c r="AX75" s="69">
        <f t="shared" si="31"/>
        <v>0</v>
      </c>
      <c r="AY75" s="69">
        <f t="shared" si="31"/>
        <v>0</v>
      </c>
      <c r="AZ75" s="69">
        <f t="shared" si="31"/>
        <v>0</v>
      </c>
      <c r="BA75" s="69">
        <f t="shared" si="31"/>
        <v>0</v>
      </c>
      <c r="BB75" s="69">
        <f t="shared" si="31"/>
        <v>0</v>
      </c>
      <c r="BC75" s="69">
        <f t="shared" si="31"/>
        <v>0</v>
      </c>
      <c r="BD75" s="69">
        <f t="shared" si="31"/>
        <v>0</v>
      </c>
      <c r="BE75" s="69">
        <f t="shared" si="31"/>
        <v>0</v>
      </c>
      <c r="BF75" s="69">
        <f t="shared" si="31"/>
        <v>0</v>
      </c>
      <c r="BG75" s="69">
        <f t="shared" si="31"/>
        <v>0</v>
      </c>
      <c r="BH75" s="69">
        <f t="shared" si="31"/>
        <v>0</v>
      </c>
      <c r="BI75" s="69">
        <f t="shared" si="31"/>
        <v>0</v>
      </c>
      <c r="BJ75" s="69">
        <f t="shared" si="31"/>
        <v>1</v>
      </c>
      <c r="BK75" s="69">
        <f t="shared" si="31"/>
        <v>0</v>
      </c>
      <c r="BL75" s="69">
        <f t="shared" si="31"/>
        <v>12</v>
      </c>
      <c r="BM75" s="69">
        <f t="shared" si="31"/>
        <v>7</v>
      </c>
      <c r="BN75" s="69">
        <f t="shared" si="31"/>
        <v>5</v>
      </c>
      <c r="BO75" s="69">
        <f t="shared" si="31"/>
        <v>12</v>
      </c>
      <c r="BP75" s="69">
        <f aca="true" t="shared" si="32" ref="BP75:BW75">SUM(BP76:BP79)</f>
        <v>0</v>
      </c>
      <c r="BQ75" s="69">
        <f t="shared" si="32"/>
        <v>0</v>
      </c>
      <c r="BR75" s="69">
        <f t="shared" si="32"/>
        <v>3</v>
      </c>
      <c r="BS75" s="69">
        <f t="shared" si="32"/>
        <v>0</v>
      </c>
      <c r="BT75" s="69">
        <f t="shared" si="32"/>
        <v>21</v>
      </c>
      <c r="BU75" s="69">
        <f t="shared" si="32"/>
        <v>12</v>
      </c>
      <c r="BV75" s="69">
        <f t="shared" si="32"/>
        <v>9</v>
      </c>
      <c r="BW75" s="69">
        <f t="shared" si="32"/>
        <v>17</v>
      </c>
    </row>
    <row r="76" spans="1:75" s="26" customFormat="1" ht="27.75" customHeight="1">
      <c r="A76" s="11" t="s">
        <v>96</v>
      </c>
      <c r="B76" s="79" t="s">
        <v>155</v>
      </c>
      <c r="C76" s="9"/>
      <c r="D76" s="9"/>
      <c r="E76" s="9">
        <v>30</v>
      </c>
      <c r="F76" s="9"/>
      <c r="G76" s="9">
        <f>SUM(C76:F76)</f>
        <v>30</v>
      </c>
      <c r="H76" s="9">
        <v>4</v>
      </c>
      <c r="I76" s="9">
        <v>2</v>
      </c>
      <c r="J76" s="9">
        <v>2</v>
      </c>
      <c r="K76" s="9"/>
      <c r="L76" s="23"/>
      <c r="M76" s="23"/>
      <c r="N76" s="23"/>
      <c r="O76" s="23"/>
      <c r="P76" s="23"/>
      <c r="Q76" s="23"/>
      <c r="R76" s="23"/>
      <c r="S76" s="23"/>
      <c r="T76" s="20"/>
      <c r="U76" s="20"/>
      <c r="V76" s="20"/>
      <c r="W76" s="20"/>
      <c r="X76" s="20"/>
      <c r="Y76" s="20"/>
      <c r="Z76" s="20"/>
      <c r="AA76" s="20"/>
      <c r="AB76" s="23"/>
      <c r="AC76" s="23"/>
      <c r="AD76" s="23"/>
      <c r="AE76" s="23"/>
      <c r="AF76" s="23"/>
      <c r="AG76" s="23"/>
      <c r="AH76" s="23"/>
      <c r="AI76" s="23"/>
      <c r="AJ76" s="20"/>
      <c r="AK76" s="20"/>
      <c r="AL76" s="20"/>
      <c r="AM76" s="20"/>
      <c r="AN76" s="20"/>
      <c r="AO76" s="20"/>
      <c r="AP76" s="20"/>
      <c r="AQ76" s="20"/>
      <c r="AR76" s="23"/>
      <c r="AS76" s="23"/>
      <c r="AT76" s="23"/>
      <c r="AU76" s="23"/>
      <c r="AV76" s="23"/>
      <c r="AW76" s="23"/>
      <c r="AX76" s="23"/>
      <c r="AY76" s="23"/>
      <c r="AZ76" s="20"/>
      <c r="BA76" s="20"/>
      <c r="BB76" s="20"/>
      <c r="BC76" s="20"/>
      <c r="BD76" s="20"/>
      <c r="BE76" s="20"/>
      <c r="BF76" s="20"/>
      <c r="BG76" s="20"/>
      <c r="BH76" s="23"/>
      <c r="BI76" s="23"/>
      <c r="BJ76" s="23"/>
      <c r="BK76" s="23"/>
      <c r="BL76" s="29"/>
      <c r="BM76" s="23"/>
      <c r="BN76" s="23"/>
      <c r="BO76" s="23"/>
      <c r="BP76" s="20"/>
      <c r="BQ76" s="20"/>
      <c r="BR76" s="20">
        <v>2</v>
      </c>
      <c r="BS76" s="20"/>
      <c r="BT76" s="20">
        <v>4</v>
      </c>
      <c r="BU76" s="20">
        <v>2</v>
      </c>
      <c r="BV76" s="20">
        <v>2</v>
      </c>
      <c r="BW76" s="20"/>
    </row>
    <row r="77" spans="1:75" s="26" customFormat="1" ht="27.75" customHeight="1">
      <c r="A77" s="11" t="s">
        <v>97</v>
      </c>
      <c r="B77" s="79" t="s">
        <v>148</v>
      </c>
      <c r="C77" s="9"/>
      <c r="D77" s="9"/>
      <c r="E77" s="9">
        <v>15</v>
      </c>
      <c r="F77" s="9"/>
      <c r="G77" s="9">
        <f>SUM(C77:F77)</f>
        <v>15</v>
      </c>
      <c r="H77" s="9">
        <v>2</v>
      </c>
      <c r="I77" s="9">
        <v>1</v>
      </c>
      <c r="J77" s="9">
        <v>1</v>
      </c>
      <c r="K77" s="9">
        <v>2</v>
      </c>
      <c r="L77" s="23"/>
      <c r="M77" s="23"/>
      <c r="N77" s="23"/>
      <c r="O77" s="23"/>
      <c r="P77" s="23"/>
      <c r="Q77" s="23"/>
      <c r="R77" s="23"/>
      <c r="S77" s="23"/>
      <c r="T77" s="20"/>
      <c r="U77" s="20"/>
      <c r="V77" s="20"/>
      <c r="W77" s="20"/>
      <c r="X77" s="20"/>
      <c r="Y77" s="20"/>
      <c r="Z77" s="20"/>
      <c r="AA77" s="20"/>
      <c r="AB77" s="23"/>
      <c r="AC77" s="23"/>
      <c r="AD77" s="23"/>
      <c r="AE77" s="23"/>
      <c r="AF77" s="23"/>
      <c r="AG77" s="23"/>
      <c r="AH77" s="23"/>
      <c r="AI77" s="23"/>
      <c r="AJ77" s="20"/>
      <c r="AK77" s="20"/>
      <c r="AL77" s="20"/>
      <c r="AM77" s="20"/>
      <c r="AN77" s="20"/>
      <c r="AO77" s="20"/>
      <c r="AP77" s="20"/>
      <c r="AQ77" s="20"/>
      <c r="AR77" s="23"/>
      <c r="AS77" s="23"/>
      <c r="AT77" s="23"/>
      <c r="AU77" s="23"/>
      <c r="AV77" s="23"/>
      <c r="AW77" s="23"/>
      <c r="AX77" s="23"/>
      <c r="AY77" s="23"/>
      <c r="AZ77" s="20"/>
      <c r="BA77" s="20"/>
      <c r="BB77" s="20"/>
      <c r="BC77" s="20"/>
      <c r="BD77" s="20"/>
      <c r="BE77" s="20"/>
      <c r="BF77" s="20"/>
      <c r="BG77" s="20"/>
      <c r="BH77" s="23"/>
      <c r="BI77" s="23"/>
      <c r="BJ77" s="23"/>
      <c r="BK77" s="30"/>
      <c r="BL77" s="29"/>
      <c r="BM77" s="23"/>
      <c r="BN77" s="23"/>
      <c r="BO77" s="23"/>
      <c r="BP77" s="20"/>
      <c r="BQ77" s="20"/>
      <c r="BR77" s="20">
        <v>1</v>
      </c>
      <c r="BS77" s="20"/>
      <c r="BT77" s="20">
        <v>2</v>
      </c>
      <c r="BU77" s="20">
        <v>1</v>
      </c>
      <c r="BV77" s="20">
        <v>1</v>
      </c>
      <c r="BW77" s="20">
        <v>2</v>
      </c>
    </row>
    <row r="78" spans="1:75" s="26" customFormat="1" ht="27.75" customHeight="1">
      <c r="A78" s="11" t="s">
        <v>163</v>
      </c>
      <c r="B78" s="79" t="s">
        <v>147</v>
      </c>
      <c r="C78" s="9"/>
      <c r="D78" s="9"/>
      <c r="E78" s="9">
        <v>15</v>
      </c>
      <c r="F78" s="9"/>
      <c r="G78" s="9">
        <v>15</v>
      </c>
      <c r="H78" s="9">
        <v>2</v>
      </c>
      <c r="I78" s="9">
        <v>1</v>
      </c>
      <c r="J78" s="9">
        <v>1</v>
      </c>
      <c r="K78" s="9">
        <v>2</v>
      </c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0"/>
      <c r="W78" s="20"/>
      <c r="X78" s="20"/>
      <c r="Y78" s="20"/>
      <c r="Z78" s="20"/>
      <c r="AA78" s="20"/>
      <c r="AB78" s="23"/>
      <c r="AC78" s="23"/>
      <c r="AD78" s="23"/>
      <c r="AE78" s="23"/>
      <c r="AF78" s="23"/>
      <c r="AG78" s="23"/>
      <c r="AH78" s="23"/>
      <c r="AI78" s="23"/>
      <c r="AJ78" s="20"/>
      <c r="AK78" s="20"/>
      <c r="AL78" s="20"/>
      <c r="AM78" s="20"/>
      <c r="AN78" s="20"/>
      <c r="AO78" s="20"/>
      <c r="AP78" s="20"/>
      <c r="AQ78" s="20"/>
      <c r="AR78" s="23"/>
      <c r="AS78" s="23"/>
      <c r="AT78" s="23"/>
      <c r="AU78" s="23"/>
      <c r="AV78" s="23"/>
      <c r="AW78" s="23"/>
      <c r="AX78" s="23"/>
      <c r="AY78" s="23"/>
      <c r="AZ78" s="20"/>
      <c r="BA78" s="20"/>
      <c r="BB78" s="20"/>
      <c r="BC78" s="20"/>
      <c r="BD78" s="20"/>
      <c r="BE78" s="20"/>
      <c r="BF78" s="20"/>
      <c r="BG78" s="20"/>
      <c r="BH78" s="23"/>
      <c r="BI78" s="23"/>
      <c r="BJ78" s="29">
        <v>1</v>
      </c>
      <c r="BK78" s="30"/>
      <c r="BL78" s="70">
        <v>2</v>
      </c>
      <c r="BM78" s="23">
        <v>1</v>
      </c>
      <c r="BN78" s="23">
        <v>1</v>
      </c>
      <c r="BO78" s="23">
        <v>2</v>
      </c>
      <c r="BP78" s="20"/>
      <c r="BQ78" s="20"/>
      <c r="BR78" s="20"/>
      <c r="BS78" s="20"/>
      <c r="BT78" s="20"/>
      <c r="BU78" s="20"/>
      <c r="BV78" s="20"/>
      <c r="BW78" s="20"/>
    </row>
    <row r="79" spans="1:75" s="26" customFormat="1" ht="27.75" customHeight="1">
      <c r="A79" s="11" t="s">
        <v>98</v>
      </c>
      <c r="B79" s="79" t="s">
        <v>149</v>
      </c>
      <c r="C79" s="9"/>
      <c r="D79" s="9"/>
      <c r="E79" s="9"/>
      <c r="F79" s="9"/>
      <c r="G79" s="9"/>
      <c r="H79" s="9">
        <v>25</v>
      </c>
      <c r="I79" s="9">
        <v>15</v>
      </c>
      <c r="J79" s="9">
        <v>10</v>
      </c>
      <c r="K79" s="9">
        <v>25</v>
      </c>
      <c r="L79" s="23"/>
      <c r="M79" s="23"/>
      <c r="N79" s="23"/>
      <c r="O79" s="23"/>
      <c r="P79" s="23"/>
      <c r="Q79" s="23"/>
      <c r="R79" s="23"/>
      <c r="S79" s="23"/>
      <c r="T79" s="20"/>
      <c r="U79" s="20"/>
      <c r="V79" s="20"/>
      <c r="W79" s="20"/>
      <c r="X79" s="20"/>
      <c r="Y79" s="20"/>
      <c r="Z79" s="20"/>
      <c r="AA79" s="20"/>
      <c r="AB79" s="23"/>
      <c r="AC79" s="23"/>
      <c r="AD79" s="23"/>
      <c r="AE79" s="23"/>
      <c r="AF79" s="23"/>
      <c r="AG79" s="23"/>
      <c r="AH79" s="23"/>
      <c r="AI79" s="23"/>
      <c r="AJ79" s="20"/>
      <c r="AK79" s="20"/>
      <c r="AL79" s="20"/>
      <c r="AM79" s="20"/>
      <c r="AN79" s="20"/>
      <c r="AO79" s="20"/>
      <c r="AP79" s="20"/>
      <c r="AQ79" s="20"/>
      <c r="AR79" s="23"/>
      <c r="AS79" s="23"/>
      <c r="AT79" s="23"/>
      <c r="AU79" s="23"/>
      <c r="AV79" s="23"/>
      <c r="AW79" s="23"/>
      <c r="AX79" s="23"/>
      <c r="AY79" s="23"/>
      <c r="AZ79" s="20"/>
      <c r="BA79" s="20"/>
      <c r="BB79" s="20"/>
      <c r="BC79" s="20"/>
      <c r="BD79" s="20"/>
      <c r="BE79" s="20"/>
      <c r="BF79" s="20"/>
      <c r="BG79" s="20"/>
      <c r="BH79" s="23"/>
      <c r="BI79" s="23"/>
      <c r="BJ79" s="29"/>
      <c r="BK79" s="23"/>
      <c r="BL79" s="70">
        <v>10</v>
      </c>
      <c r="BM79" s="23">
        <v>6</v>
      </c>
      <c r="BN79" s="23">
        <v>4</v>
      </c>
      <c r="BO79" s="23">
        <v>10</v>
      </c>
      <c r="BP79" s="20"/>
      <c r="BQ79" s="20"/>
      <c r="BR79" s="20"/>
      <c r="BS79" s="20"/>
      <c r="BT79" s="20">
        <v>15</v>
      </c>
      <c r="BU79" s="20">
        <v>9</v>
      </c>
      <c r="BV79" s="20">
        <v>6</v>
      </c>
      <c r="BW79" s="20">
        <v>15</v>
      </c>
    </row>
    <row r="80" spans="1:75" ht="27.75" customHeight="1">
      <c r="A80" s="148" t="s">
        <v>153</v>
      </c>
      <c r="B80" s="148"/>
      <c r="C80" s="4">
        <f aca="true" t="shared" si="33" ref="C80:K80">C5+C11+C19+C25+C29+C38+C47+C57+C65+C68+C75+C72</f>
        <v>1125</v>
      </c>
      <c r="D80" s="4">
        <f t="shared" si="33"/>
        <v>795</v>
      </c>
      <c r="E80" s="4">
        <f t="shared" si="33"/>
        <v>450</v>
      </c>
      <c r="F80" s="62">
        <f t="shared" si="33"/>
        <v>90</v>
      </c>
      <c r="G80" s="63">
        <f t="shared" si="33"/>
        <v>2460</v>
      </c>
      <c r="H80" s="64">
        <f t="shared" si="33"/>
        <v>240</v>
      </c>
      <c r="I80" s="153">
        <f t="shared" si="33"/>
        <v>119.5</v>
      </c>
      <c r="J80" s="149">
        <f t="shared" si="33"/>
        <v>119.5</v>
      </c>
      <c r="K80" s="157">
        <f t="shared" si="33"/>
        <v>84</v>
      </c>
      <c r="L80" s="4">
        <f aca="true" t="shared" si="34" ref="L80:BD80">L5+L11+L19+L25+L29+L38+L47+L57+L65+L68+L75</f>
        <v>10</v>
      </c>
      <c r="M80" s="4">
        <f t="shared" si="34"/>
        <v>15</v>
      </c>
      <c r="N80" s="4">
        <f t="shared" si="34"/>
        <v>0</v>
      </c>
      <c r="O80" s="4">
        <f t="shared" si="34"/>
        <v>0</v>
      </c>
      <c r="P80" s="127">
        <f t="shared" si="34"/>
        <v>30</v>
      </c>
      <c r="Q80" s="124">
        <f t="shared" si="34"/>
        <v>14</v>
      </c>
      <c r="R80" s="124">
        <f t="shared" si="34"/>
        <v>16</v>
      </c>
      <c r="S80" s="124">
        <f t="shared" si="34"/>
        <v>2</v>
      </c>
      <c r="T80" s="4">
        <f t="shared" si="34"/>
        <v>16</v>
      </c>
      <c r="U80" s="4">
        <f t="shared" si="34"/>
        <v>10</v>
      </c>
      <c r="V80" s="4">
        <f t="shared" si="34"/>
        <v>2</v>
      </c>
      <c r="W80" s="4">
        <f t="shared" si="34"/>
        <v>0</v>
      </c>
      <c r="X80" s="127">
        <f t="shared" si="34"/>
        <v>30</v>
      </c>
      <c r="Y80" s="124">
        <f t="shared" si="34"/>
        <v>14.5</v>
      </c>
      <c r="Z80" s="124">
        <f t="shared" si="34"/>
        <v>15.5</v>
      </c>
      <c r="AA80" s="124">
        <f t="shared" si="34"/>
        <v>0</v>
      </c>
      <c r="AB80" s="4">
        <f t="shared" si="34"/>
        <v>12</v>
      </c>
      <c r="AC80" s="4">
        <f t="shared" si="34"/>
        <v>8</v>
      </c>
      <c r="AD80" s="4">
        <f t="shared" si="34"/>
        <v>8</v>
      </c>
      <c r="AE80" s="4">
        <f t="shared" si="34"/>
        <v>0</v>
      </c>
      <c r="AF80" s="127">
        <f t="shared" si="34"/>
        <v>30</v>
      </c>
      <c r="AG80" s="124">
        <f t="shared" si="34"/>
        <v>13</v>
      </c>
      <c r="AH80" s="124">
        <f t="shared" si="34"/>
        <v>17</v>
      </c>
      <c r="AI80" s="124">
        <f t="shared" si="34"/>
        <v>2</v>
      </c>
      <c r="AJ80" s="4">
        <f t="shared" si="34"/>
        <v>9</v>
      </c>
      <c r="AK80" s="4">
        <f t="shared" si="34"/>
        <v>9</v>
      </c>
      <c r="AL80" s="4">
        <f t="shared" si="34"/>
        <v>6</v>
      </c>
      <c r="AM80" s="4">
        <f t="shared" si="34"/>
        <v>0</v>
      </c>
      <c r="AN80" s="127">
        <f t="shared" si="34"/>
        <v>30</v>
      </c>
      <c r="AO80" s="124">
        <f t="shared" si="34"/>
        <v>13.5</v>
      </c>
      <c r="AP80" s="124">
        <f t="shared" si="34"/>
        <v>16.5</v>
      </c>
      <c r="AQ80" s="124">
        <f t="shared" si="34"/>
        <v>4</v>
      </c>
      <c r="AR80" s="4">
        <f t="shared" si="34"/>
        <v>14</v>
      </c>
      <c r="AS80" s="4">
        <f t="shared" si="34"/>
        <v>5</v>
      </c>
      <c r="AT80" s="4">
        <f t="shared" si="34"/>
        <v>6</v>
      </c>
      <c r="AU80" s="4">
        <f t="shared" si="34"/>
        <v>2</v>
      </c>
      <c r="AV80" s="127">
        <f t="shared" si="34"/>
        <v>30</v>
      </c>
      <c r="AW80" s="124">
        <f t="shared" si="34"/>
        <v>13</v>
      </c>
      <c r="AX80" s="124">
        <f t="shared" si="34"/>
        <v>17</v>
      </c>
      <c r="AY80" s="124">
        <f t="shared" si="34"/>
        <v>6</v>
      </c>
      <c r="AZ80" s="4">
        <f t="shared" si="34"/>
        <v>9</v>
      </c>
      <c r="BA80" s="4">
        <f t="shared" si="34"/>
        <v>5</v>
      </c>
      <c r="BB80" s="4">
        <f t="shared" si="34"/>
        <v>2</v>
      </c>
      <c r="BC80" s="4">
        <f t="shared" si="34"/>
        <v>2</v>
      </c>
      <c r="BD80" s="127">
        <f t="shared" si="34"/>
        <v>30</v>
      </c>
      <c r="BE80" s="124">
        <f>BE5+BE11+BE19+BE25+BE29+BE38+BE47+BE57+BE65+BE68+BE75+BE72</f>
        <v>14.5</v>
      </c>
      <c r="BF80" s="124">
        <f>BF5+BF11+BF19+BF25+BF29+BF38+BF47+BF57+BF65+BF68+BF75</f>
        <v>15.5</v>
      </c>
      <c r="BG80" s="124">
        <f>BG5+BG11+BG19+BG25+BG29+BG38+BG47+BG57+BG65+BG68+BG75</f>
        <v>19</v>
      </c>
      <c r="BH80" s="4">
        <f>BH5+BH11+BH19+BH25+BH29+BH38+BH47+BH57+BH65+BH68+BH75</f>
        <v>4</v>
      </c>
      <c r="BI80" s="4">
        <f>BI5+BI11+BI19+BI25+BI29+BI38+BI47+BI57+BI65+BI68+BI75</f>
        <v>0</v>
      </c>
      <c r="BJ80" s="4">
        <f>BJ5+BJ11+BJ19+BJ25+BJ29+BJ38+BJ47+BJ57+BJ65+BJ68+BJ75</f>
        <v>3</v>
      </c>
      <c r="BK80" s="71">
        <f>BK5+BK11+BK19+BK25+BK29+BK38+BK47+BK57+BK65+BK68+BK75+BK72</f>
        <v>2</v>
      </c>
      <c r="BL80" s="127">
        <f>BL5+BL11+BL19+BL25+BL29+BL38+BL47+BL57+BL65+BL68+BL75+BL72</f>
        <v>30</v>
      </c>
      <c r="BM80" s="124">
        <f>BM5+BM11+BM19+BM25+BM29+BM38+BM47+BM57+BM65+BM68+BM75+BM72</f>
        <v>19</v>
      </c>
      <c r="BN80" s="124">
        <f>BN5+BN11+BN19+BN25+BN29+BN38+BN47+BN57+BN65+BN68+BN75+BN72</f>
        <v>11</v>
      </c>
      <c r="BO80" s="124">
        <f>BO5+BO11+BO19+BO25+BO29+BO38+BO47+BO57+BO65+BO68+BO75+BO72</f>
        <v>30</v>
      </c>
      <c r="BP80" s="4">
        <f>BP5+BP11+BP19+BP25+BP29+BP38+BP47+BP57+BP65+BP68+BP75</f>
        <v>1</v>
      </c>
      <c r="BQ80" s="4">
        <f>BQ5+BQ11+BQ19+BQ25+BQ29+BQ38+BQ47+BQ57+BQ65+BQ68+BQ75</f>
        <v>1</v>
      </c>
      <c r="BR80" s="4">
        <f>BR5+BR11+BR19+BR25+BR29+BR38+BR47+BR57+BR65+BR68+BR75</f>
        <v>3</v>
      </c>
      <c r="BS80" s="4">
        <f>BS5+BS11+BS19+BS25+BS29+BS38+BS47+BS57+BS65+BS68+BS75</f>
        <v>0</v>
      </c>
      <c r="BT80" s="127">
        <f>BT5+BT11+BT19+BT25+BT29+BT38+BT47+BT57+BT65+BT68+BT75+BT72</f>
        <v>30</v>
      </c>
      <c r="BU80" s="124">
        <f>BU5+BU11+BU19+BU25+BU29+BU38+BU47+BU57+BU65+BU68+BU75+BU72</f>
        <v>19</v>
      </c>
      <c r="BV80" s="124">
        <f>BV5+BV11+BV19+BV25+BV29+BV38+BV47+BV57+BV65+BV68+BV75</f>
        <v>11</v>
      </c>
      <c r="BW80" s="124">
        <f>BW5+BW11+BW19+BW25+BW29+BW38+BW47+BW57+BW65+BW68+BW75</f>
        <v>17</v>
      </c>
    </row>
    <row r="81" spans="1:75" ht="27.75" customHeight="1">
      <c r="A81" s="148"/>
      <c r="B81" s="148"/>
      <c r="C81" s="152">
        <f>C80+D80+E80+F80</f>
        <v>2460</v>
      </c>
      <c r="D81" s="152"/>
      <c r="E81" s="152"/>
      <c r="F81" s="140"/>
      <c r="G81" s="88"/>
      <c r="H81" s="89"/>
      <c r="I81" s="154"/>
      <c r="J81" s="150"/>
      <c r="K81" s="150"/>
      <c r="L81" s="136">
        <f>L80+M80+N80+O80</f>
        <v>25</v>
      </c>
      <c r="M81" s="136"/>
      <c r="N81" s="136"/>
      <c r="O81" s="136"/>
      <c r="P81" s="128" t="e">
        <f>P6+P12+P20+#REF!+P30+P39+P48+P58+P66+P69+P76</f>
        <v>#REF!</v>
      </c>
      <c r="Q81" s="125" t="e">
        <f>Q6+Q12+Q20+#REF!+Q30+Q39+Q48+Q58+Q66+Q69+Q76</f>
        <v>#REF!</v>
      </c>
      <c r="R81" s="125" t="e">
        <f>R6+R12+R20+#REF!+R30+R39+R48+R58+R66+R69+R76</f>
        <v>#REF!</v>
      </c>
      <c r="S81" s="125" t="e">
        <f>S6+S12+S20+#REF!+S30+S39+S48+S58+S66+S69+S76</f>
        <v>#REF!</v>
      </c>
      <c r="T81" s="136">
        <f>T80+U80+V80+W80</f>
        <v>28</v>
      </c>
      <c r="U81" s="136"/>
      <c r="V81" s="136"/>
      <c r="W81" s="136"/>
      <c r="X81" s="128" t="e">
        <f>X6+X12+X20+#REF!+X30+X39+X48+X58+X66+X69+X76</f>
        <v>#REF!</v>
      </c>
      <c r="Y81" s="125" t="e">
        <f>Y6+Y12+Y20+#REF!+Y30+Y39+Y48+Y58+Y66+Y69+Y76</f>
        <v>#REF!</v>
      </c>
      <c r="Z81" s="125" t="e">
        <f>Z6+Z12+Z20+#REF!+Z30+Z39+Z48+Z58+Z66+Z69+Z76</f>
        <v>#REF!</v>
      </c>
      <c r="AA81" s="125" t="e">
        <f>AA6+AA12+AA20+#REF!+AA30+AA39+AA48+AA58+AA66+AA69+AA76</f>
        <v>#REF!</v>
      </c>
      <c r="AB81" s="136">
        <f>AB80+AC80+AD80+AE80</f>
        <v>28</v>
      </c>
      <c r="AC81" s="136"/>
      <c r="AD81" s="136"/>
      <c r="AE81" s="136"/>
      <c r="AF81" s="128" t="e">
        <f>AF6+AF12+AF20+#REF!+AF30+AF39+AF48+AF58+AF66+AF69+AF76</f>
        <v>#REF!</v>
      </c>
      <c r="AG81" s="125" t="e">
        <f>AG6+AG12+AG20+#REF!+AG30+AG39+AG48+AG58+AG66+AG69+AG76</f>
        <v>#REF!</v>
      </c>
      <c r="AH81" s="125" t="e">
        <f>AH6+AH12+AH20+#REF!+AH30+AH39+AH48+AH58+AH66+AH69+AH76</f>
        <v>#REF!</v>
      </c>
      <c r="AI81" s="125" t="e">
        <f>AI6+AI12+AI20+#REF!+AI30+AI39+AI48+AI58+AI66+AI69+AI76</f>
        <v>#REF!</v>
      </c>
      <c r="AJ81" s="136">
        <f>AJ80+AK80+AL80+AM80</f>
        <v>24</v>
      </c>
      <c r="AK81" s="136"/>
      <c r="AL81" s="136"/>
      <c r="AM81" s="136"/>
      <c r="AN81" s="128" t="e">
        <f>AN6+AN12+AN20+#REF!+AN30+AN39+AN48+AN58+AN66+AN69+AN76</f>
        <v>#REF!</v>
      </c>
      <c r="AO81" s="125" t="e">
        <f>AO6+AO12+AO20+#REF!+AO30+AO39+AO48+AO58+AO66+AO69+AO76</f>
        <v>#REF!</v>
      </c>
      <c r="AP81" s="125" t="e">
        <f>AP6+AP12+AP20+#REF!+AP30+AP39+AP48+AP58+AP66+AP69+AP76</f>
        <v>#REF!</v>
      </c>
      <c r="AQ81" s="125" t="e">
        <f>AQ6+AQ12+AQ20+#REF!+AQ30+AQ39+AQ48+AQ58+AQ66+AQ69+AQ76</f>
        <v>#REF!</v>
      </c>
      <c r="AR81" s="136">
        <f>AR80+AS80+AT80+AU80</f>
        <v>27</v>
      </c>
      <c r="AS81" s="136"/>
      <c r="AT81" s="136"/>
      <c r="AU81" s="136"/>
      <c r="AV81" s="128" t="e">
        <f>AV6+AV12+AV20+#REF!+AV30+AV39+AV48+AV58+AV66+AV69+AV76</f>
        <v>#REF!</v>
      </c>
      <c r="AW81" s="125" t="e">
        <f>AW6+AW12+AW20+#REF!+AW30+AW39+AW48+AW58+AW66+AW69+AW76</f>
        <v>#REF!</v>
      </c>
      <c r="AX81" s="125" t="e">
        <f>AX6+AX12+AX20+#REF!+AX30+AX39+AX48+AX58+AX66+AX69+AX76</f>
        <v>#REF!</v>
      </c>
      <c r="AY81" s="125" t="e">
        <f>AY6+AY12+AY20+#REF!+AY30+AY39+AY48+AY58+AY66+AY69+AY76</f>
        <v>#REF!</v>
      </c>
      <c r="AZ81" s="136">
        <f>AZ80+BA80+BB80+BC80</f>
        <v>18</v>
      </c>
      <c r="BA81" s="136"/>
      <c r="BB81" s="136"/>
      <c r="BC81" s="136"/>
      <c r="BD81" s="128" t="e">
        <f>BD6+BD12+BD20+#REF!+BD30+BD39+BD48+BD58+BT66+BD69+BD76</f>
        <v>#REF!</v>
      </c>
      <c r="BE81" s="125" t="e">
        <f>BE6+BE12+BE20+#REF!+BE30+BE39+BE48+BE58+BU66+BE69+BE76</f>
        <v>#REF!</v>
      </c>
      <c r="BF81" s="125" t="e">
        <f>BF6+BF12+BF20+#REF!+BF30+BF39+BF48+BF58+BV66+BF69+BF76</f>
        <v>#REF!</v>
      </c>
      <c r="BG81" s="125" t="e">
        <f>BG6+BG12+BG20+#REF!+BG30+BG39+BG48+BG58+BW66+BG69+BG76</f>
        <v>#REF!</v>
      </c>
      <c r="BH81" s="136">
        <f>BH80+BI80+BJ80+BK80</f>
        <v>9</v>
      </c>
      <c r="BI81" s="136"/>
      <c r="BJ81" s="136"/>
      <c r="BK81" s="136"/>
      <c r="BL81" s="128" t="e">
        <f>BL6+BL12+BL20+#REF!+BL30+BL39+BL48+BL58+BL66+BL69+BL76</f>
        <v>#REF!</v>
      </c>
      <c r="BM81" s="125" t="e">
        <f>BM6+BM12+BM20+#REF!+BM30+BM39+BM48+BM58+BM66+BM69+BM76</f>
        <v>#REF!</v>
      </c>
      <c r="BN81" s="125" t="e">
        <f>BN6+BN12+BN20+#REF!+BN30+BN39+BN48+BN58+BN66+BN69+BN76</f>
        <v>#REF!</v>
      </c>
      <c r="BO81" s="125" t="e">
        <f>BO6+BO12+BO20+#REF!+BO30+BO39+BO48+BO58+BO66+BO69+BO76</f>
        <v>#REF!</v>
      </c>
      <c r="BP81" s="136">
        <f>BP80+BQ80+BR80+BS80</f>
        <v>5</v>
      </c>
      <c r="BQ81" s="136"/>
      <c r="BR81" s="136"/>
      <c r="BS81" s="136"/>
      <c r="BT81" s="128" t="e">
        <f>BT6+BT12+BT20+#REF!+BT30+BT39+BT48+BT58+BT66+BT69+BT76</f>
        <v>#REF!</v>
      </c>
      <c r="BU81" s="125" t="e">
        <f>BU6+BU12+BU20+#REF!+BU30+BU39+BU48+BU58+#REF!+BU69+BU76</f>
        <v>#REF!</v>
      </c>
      <c r="BV81" s="125" t="e">
        <f>BV6+BV12+BV20+#REF!+BV30+BV39+BV48+BV58+#REF!+BV69+BV76</f>
        <v>#REF!</v>
      </c>
      <c r="BW81" s="125" t="e">
        <f>BW6+BW12+BW20+#REF!+BW30+BW39+BW48+BW58+#REF!+BW69+BW76</f>
        <v>#REF!</v>
      </c>
    </row>
    <row r="82" spans="1:75" ht="27.75" customHeight="1">
      <c r="A82" s="142" t="s">
        <v>21</v>
      </c>
      <c r="B82" s="143"/>
      <c r="C82" s="143"/>
      <c r="D82" s="143"/>
      <c r="E82" s="143"/>
      <c r="F82" s="143"/>
      <c r="G82" s="144"/>
      <c r="H82" s="144"/>
      <c r="I82" s="143"/>
      <c r="J82" s="143"/>
      <c r="K82" s="145"/>
      <c r="L82" s="137" t="s">
        <v>99</v>
      </c>
      <c r="M82" s="138"/>
      <c r="N82" s="138"/>
      <c r="O82" s="139"/>
      <c r="P82" s="129">
        <f>P7+P13+P21+P26+P31+P40+P49+P59+P67+P70+P77</f>
        <v>5</v>
      </c>
      <c r="Q82" s="126">
        <f>Q7+Q13+Q21+Q26+Q31+Q40+Q49+Q59+Q67+Q70+Q77</f>
        <v>2</v>
      </c>
      <c r="R82" s="126">
        <f>R7+R13+R21+R26+R31+R40+R49+R59+R67+R70+R77</f>
        <v>3</v>
      </c>
      <c r="S82" s="126">
        <f>S7+S13+S21+S26+S31+S40+S49+S59+S67+S70+S77</f>
        <v>0</v>
      </c>
      <c r="T82" s="137" t="s">
        <v>99</v>
      </c>
      <c r="U82" s="138"/>
      <c r="V82" s="138"/>
      <c r="W82" s="139"/>
      <c r="X82" s="129">
        <f>X7+X13+X21+X26+X31+X40+X49+X59+X67+X70+X77</f>
        <v>0</v>
      </c>
      <c r="Y82" s="126">
        <f>Y7+Y13+Y21+Y26+Y31+Y40+Y49+Y59+Y67+Y70+Y77</f>
        <v>0</v>
      </c>
      <c r="Z82" s="126">
        <f>Z7+Z13+Z21+Z26+Z31+Z40+Z49+Z59+Z67+Z70+Z77</f>
        <v>0</v>
      </c>
      <c r="AA82" s="126">
        <f>AA7+AA13+AA21+AA26+AA31+AA40+AA49+AA59+AA67+AA70+AA77</f>
        <v>0</v>
      </c>
      <c r="AB82" s="137" t="s">
        <v>99</v>
      </c>
      <c r="AC82" s="138"/>
      <c r="AD82" s="138"/>
      <c r="AE82" s="139"/>
      <c r="AF82" s="129" t="e">
        <f>AF7+AF13+AF21+AF26+AF31+AF40+#REF!+AF59+AF67+AF70+AF77</f>
        <v>#REF!</v>
      </c>
      <c r="AG82" s="126" t="e">
        <f>AG7+AG13+AG21+AG26+AG31+AG40+#REF!+AG59+AG67+AG70+AG77</f>
        <v>#REF!</v>
      </c>
      <c r="AH82" s="126" t="e">
        <f>AH7+AH13+AH21+AH26+AH31+AH40+#REF!+AH59+AH67+AH70+AH77</f>
        <v>#REF!</v>
      </c>
      <c r="AI82" s="126" t="e">
        <f>AI7+AI13+AI21+AI26+AI31+AI40+#REF!+AI59+AI67+AI70+AI77</f>
        <v>#REF!</v>
      </c>
      <c r="AJ82" s="137" t="s">
        <v>99</v>
      </c>
      <c r="AK82" s="138"/>
      <c r="AL82" s="138"/>
      <c r="AM82" s="139"/>
      <c r="AN82" s="129">
        <f>AN7+AN13+AN21+AN26+AN31+AN40+AN49+AN59+AN67+AN70+AN77</f>
        <v>13</v>
      </c>
      <c r="AO82" s="126">
        <f>AO7+AO13+AO21+AO26+AO31+AO40+AO49+AO59+AO67+AO70+AO77</f>
        <v>6</v>
      </c>
      <c r="AP82" s="126">
        <f>AP7+AP13+AP21+AP26+AP31+AP40+AP49+AP59+AP67+AP70+AP77</f>
        <v>7</v>
      </c>
      <c r="AQ82" s="126">
        <f>AQ7+AQ13+AQ21+AQ26+AQ31+AQ40+AQ49+AQ59+AQ67+AQ70+AQ77</f>
        <v>4</v>
      </c>
      <c r="AR82" s="137" t="s">
        <v>99</v>
      </c>
      <c r="AS82" s="138"/>
      <c r="AT82" s="138"/>
      <c r="AU82" s="139"/>
      <c r="AV82" s="129">
        <f>AV7+AV13+AV21+AV26+AV31+AV40+AF49+AV59+AV67+AV70+AV77</f>
        <v>8</v>
      </c>
      <c r="AW82" s="126">
        <f>AW7+AW13+AW21+AW26+AW31+AW40+AG49+AW59+AW67+AW70+AW77</f>
        <v>4</v>
      </c>
      <c r="AX82" s="126">
        <f>AX7+AX13+AX21+AX26+AX31+AX40+AH49+AX59+AX67+AX70+AX77</f>
        <v>4</v>
      </c>
      <c r="AY82" s="126">
        <f>AY7+AY13+AY21+AY26+AY31+AY40+AI49+AY59+AY67+AY70+AY77</f>
        <v>4</v>
      </c>
      <c r="AZ82" s="137" t="s">
        <v>99</v>
      </c>
      <c r="BA82" s="138"/>
      <c r="BB82" s="138"/>
      <c r="BC82" s="139"/>
      <c r="BD82" s="129">
        <f>BD7+BD13+BD21+BD26+BD31+BD40+BD49+BD59+BD67+BD70+BD77</f>
        <v>19</v>
      </c>
      <c r="BE82" s="126">
        <f>BE7+BE13+BE21+BE26+BE31+BE40+BE49+BE59+BE67+BE70+BE77</f>
        <v>9.5</v>
      </c>
      <c r="BF82" s="126">
        <f>BF7+BF13+BF21+BF26+BF31+BF40+BF49+BF59+BF67+BF70+BF77</f>
        <v>9.5</v>
      </c>
      <c r="BG82" s="126">
        <f>BG7+BG13+BG21+BG26+BG31+BG40+BG49+BG59+BG67+BG70+BG77</f>
        <v>19</v>
      </c>
      <c r="BH82" s="137" t="s">
        <v>99</v>
      </c>
      <c r="BI82" s="138"/>
      <c r="BJ82" s="138"/>
      <c r="BK82" s="139"/>
      <c r="BL82" s="129">
        <f>BL7+BL13+BL21+BL26+BL31+BL40+BL49+BL59+BL67+BL70+BL77</f>
        <v>9</v>
      </c>
      <c r="BM82" s="126">
        <f>BM7+BM13+BM21+BM26+BM31+BM40+BM49+BM59+BM67+BM70+BM77</f>
        <v>4.5</v>
      </c>
      <c r="BN82" s="126">
        <f>BN7+BN13+BN21+BN26+BN31+BN40+BN49+BN59+BN67+BN70+BN77</f>
        <v>4.5</v>
      </c>
      <c r="BO82" s="126">
        <f>BO7+BO13+BO21+BO26+BO31+BO40+BO49+BO59+BO67+BO70+BO77</f>
        <v>9</v>
      </c>
      <c r="BP82" s="137" t="s">
        <v>99</v>
      </c>
      <c r="BQ82" s="138"/>
      <c r="BR82" s="138"/>
      <c r="BS82" s="139"/>
      <c r="BT82" s="129">
        <f>BT7+BT13+BT21+BT26+BT31+BT40+BT49+BT59+BT67+BT70+BT77</f>
        <v>2</v>
      </c>
      <c r="BU82" s="126">
        <f>BU7+BU13+BU21+BU26+BU31+BU40+BU49+BU59+BU67+BU70+BU77</f>
        <v>1</v>
      </c>
      <c r="BV82" s="126">
        <f>BV7+BV13+BV21+BV26+BV31+BV40+BV49+BV59+BV67+BV70+BV77</f>
        <v>1</v>
      </c>
      <c r="BW82" s="126">
        <f>BW7+BW13+BW21+BW26+BW31+BW40+BW49+BW59+BW67+BW70+BW77</f>
        <v>2</v>
      </c>
    </row>
    <row r="83" spans="1:75" ht="27.75" customHeight="1">
      <c r="A83" s="140" t="s">
        <v>13</v>
      </c>
      <c r="B83" s="141"/>
      <c r="C83" s="94"/>
      <c r="D83" s="95"/>
      <c r="E83" s="95"/>
      <c r="F83" s="95"/>
      <c r="G83" s="3"/>
      <c r="H83" s="68"/>
      <c r="I83" s="68"/>
      <c r="J83" s="68"/>
      <c r="K83" s="3"/>
      <c r="L83" s="23">
        <v>4</v>
      </c>
      <c r="M83" s="24"/>
      <c r="N83" s="24"/>
      <c r="O83" s="24"/>
      <c r="P83" s="24"/>
      <c r="Q83" s="24"/>
      <c r="R83" s="24"/>
      <c r="S83" s="24"/>
      <c r="T83" s="67">
        <v>4</v>
      </c>
      <c r="U83" s="3"/>
      <c r="V83" s="3"/>
      <c r="W83" s="3"/>
      <c r="X83" s="3"/>
      <c r="Y83" s="3"/>
      <c r="Z83" s="3"/>
      <c r="AA83" s="3"/>
      <c r="AB83" s="23">
        <v>2</v>
      </c>
      <c r="AC83" s="24"/>
      <c r="AD83" s="24"/>
      <c r="AE83" s="24"/>
      <c r="AF83" s="24"/>
      <c r="AG83" s="24"/>
      <c r="AH83" s="24"/>
      <c r="AI83" s="24"/>
      <c r="AJ83" s="67">
        <v>5</v>
      </c>
      <c r="AK83" s="3"/>
      <c r="AL83" s="3"/>
      <c r="AM83" s="3"/>
      <c r="AN83" s="3"/>
      <c r="AO83" s="3"/>
      <c r="AP83" s="3"/>
      <c r="AQ83" s="3"/>
      <c r="AR83" s="23">
        <v>4</v>
      </c>
      <c r="AS83" s="24"/>
      <c r="AT83" s="24"/>
      <c r="AU83" s="24"/>
      <c r="AV83" s="24"/>
      <c r="AW83" s="24"/>
      <c r="AX83" s="24"/>
      <c r="AY83" s="24"/>
      <c r="AZ83" s="67">
        <v>2</v>
      </c>
      <c r="BA83" s="3"/>
      <c r="BB83" s="3"/>
      <c r="BC83" s="3"/>
      <c r="BD83" s="68"/>
      <c r="BE83" s="3"/>
      <c r="BF83" s="3"/>
      <c r="BG83" s="3"/>
      <c r="BH83" s="23">
        <v>0</v>
      </c>
      <c r="BI83" s="24"/>
      <c r="BJ83" s="24"/>
      <c r="BK83" s="24"/>
      <c r="BL83" s="25"/>
      <c r="BM83" s="24"/>
      <c r="BN83" s="24"/>
      <c r="BO83" s="24"/>
      <c r="BP83" s="67">
        <v>0</v>
      </c>
      <c r="BQ83" s="3"/>
      <c r="BR83" s="3"/>
      <c r="BS83" s="3"/>
      <c r="BT83" s="68"/>
      <c r="BU83" s="3"/>
      <c r="BV83" s="3"/>
      <c r="BW83" s="3"/>
    </row>
    <row r="84" spans="1:67" ht="27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26"/>
      <c r="BI84" s="26"/>
      <c r="BJ84" s="26"/>
      <c r="BK84" s="26"/>
      <c r="BL84" s="26"/>
      <c r="BM84" s="26"/>
      <c r="BN84" s="26"/>
      <c r="BO84" s="26"/>
    </row>
    <row r="85" spans="1:75" s="40" customFormat="1" ht="23.25">
      <c r="A85" s="41"/>
      <c r="B85" s="103"/>
      <c r="C85" s="103"/>
      <c r="D85" s="103"/>
      <c r="E85" s="103"/>
      <c r="F85" s="103"/>
      <c r="G85" s="103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</row>
    <row r="86" spans="1:75" s="40" customFormat="1" ht="23.25">
      <c r="A86" s="41"/>
      <c r="B86" s="8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</row>
    <row r="87" spans="1:75" s="40" customFormat="1" ht="23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</row>
    <row r="88" spans="1:75" s="40" customFormat="1" ht="23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</row>
    <row r="89" spans="1:75" s="40" customFormat="1" ht="23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</row>
    <row r="90" spans="1:75" s="40" customFormat="1" ht="23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</row>
    <row r="91" spans="1:75" s="40" customFormat="1" ht="23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</row>
    <row r="92" spans="1:75" s="40" customFormat="1" ht="23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</row>
    <row r="93" spans="24:59" s="41" customFormat="1" ht="23.25"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24:59" s="41" customFormat="1" ht="23.25"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23" s="26" customFormat="1" ht="23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26" customFormat="1" ht="23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26" customFormat="1" ht="23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26" customFormat="1" ht="23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s="26" customFormat="1" ht="23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s="26" customFormat="1" ht="23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26" customFormat="1" ht="23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s="26" customFormat="1" ht="23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s="26" customFormat="1" ht="23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s="26" customFormat="1" ht="23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s="26" customFormat="1" ht="23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s="26" customFormat="1" ht="23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s="26" customFormat="1" ht="23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s="26" customFormat="1" ht="23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s="26" customFormat="1" ht="23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s="26" customFormat="1" ht="23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26" customFormat="1" ht="23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26" customFormat="1" ht="23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26" customFormat="1" ht="23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26" customFormat="1" ht="23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26" customFormat="1" ht="23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s="26" customFormat="1" ht="23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s="26" customFormat="1" ht="23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26" customFormat="1" ht="23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26" customFormat="1" ht="23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26" customFormat="1" ht="23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26" customFormat="1" ht="23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s="26" customFormat="1" ht="23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26" customFormat="1" ht="23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26" customFormat="1" ht="23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26" customFormat="1" ht="23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s="26" customFormat="1" ht="23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s="26" customFormat="1" ht="23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26" customFormat="1" ht="23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s="26" customFormat="1" ht="23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s="26" customFormat="1" ht="23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s="26" customFormat="1" ht="23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s="26" customFormat="1" ht="23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s="26" customFormat="1" ht="23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s="26" customFormat="1" ht="23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s="26" customFormat="1" ht="23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s="26" customFormat="1" ht="23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s="26" customFormat="1" ht="23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s="26" customFormat="1" ht="23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s="26" customFormat="1" ht="23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s="26" customFormat="1" ht="23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s="26" customFormat="1" ht="23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s="26" customFormat="1" ht="23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s="26" customFormat="1" ht="23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s="26" customFormat="1" ht="23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s="26" customFormat="1" ht="23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s="26" customFormat="1" ht="23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s="26" customFormat="1" ht="23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s="26" customFormat="1" ht="23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s="26" customFormat="1" ht="23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s="26" customFormat="1" ht="23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s="26" customFormat="1" ht="23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s="26" customFormat="1" ht="23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s="26" customFormat="1" ht="23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s="26" customFormat="1" ht="23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s="26" customFormat="1" ht="23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s="26" customFormat="1" ht="23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s="26" customFormat="1" ht="23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s="26" customFormat="1" ht="23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s="26" customFormat="1" ht="23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s="26" customFormat="1" ht="23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s="26" customFormat="1" ht="23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s="26" customFormat="1" ht="23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s="26" customFormat="1" ht="23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s="26" customFormat="1" ht="23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s="26" customFormat="1" ht="23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s="26" customFormat="1" ht="23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s="26" customFormat="1" ht="23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s="26" customFormat="1" ht="23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s="26" customFormat="1" ht="23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s="26" customFormat="1" ht="23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s="26" customFormat="1" ht="23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s="26" customFormat="1" ht="23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s="26" customFormat="1" ht="23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s="26" customFormat="1" ht="23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s="26" customFormat="1" ht="23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s="26" customFormat="1" ht="23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s="26" customFormat="1" ht="23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s="26" customFormat="1" ht="23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s="26" customFormat="1" ht="23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s="26" customFormat="1" ht="23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s="26" customFormat="1" ht="23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s="26" customFormat="1" ht="23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s="26" customFormat="1" ht="23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s="26" customFormat="1" ht="23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s="26" customFormat="1" ht="23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s="26" customFormat="1" ht="23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1:23" s="26" customFormat="1" ht="23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1:23" s="26" customFormat="1" ht="23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1:23" s="26" customFormat="1" ht="23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1:23" s="26" customFormat="1" ht="23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1:23" s="26" customFormat="1" ht="23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1:23" s="26" customFormat="1" ht="23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:23" s="26" customFormat="1" ht="23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 s="26" customFormat="1" ht="23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:23" s="26" customFormat="1" ht="23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1:23" s="26" customFormat="1" ht="23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1:23" s="26" customFormat="1" ht="23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1:23" s="26" customFormat="1" ht="23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1:23" s="26" customFormat="1" ht="23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:23" s="26" customFormat="1" ht="23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:23" s="26" customFormat="1" ht="23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1:23" s="26" customFormat="1" ht="23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1:23" s="26" customFormat="1" ht="23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1:23" s="26" customFormat="1" ht="23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1:23" s="26" customFormat="1" ht="23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1:23" s="26" customFormat="1" ht="23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1:23" s="26" customFormat="1" ht="23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1:23" s="26" customFormat="1" ht="23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s="26" customFormat="1" ht="23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s="26" customFormat="1" ht="23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1:23" s="26" customFormat="1" ht="23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1:23" s="26" customFormat="1" ht="23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1:23" s="26" customFormat="1" ht="23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1:23" s="26" customFormat="1" ht="23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1:23" s="26" customFormat="1" ht="23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1:23" s="26" customFormat="1" ht="23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1:23" s="26" customFormat="1" ht="23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1:23" s="26" customFormat="1" ht="23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1:23" s="26" customFormat="1" ht="23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1:23" s="26" customFormat="1" ht="23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1:23" s="26" customFormat="1" ht="23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1:23" s="26" customFormat="1" ht="23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1:23" s="26" customFormat="1" ht="23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1:23" s="26" customFormat="1" ht="23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1:23" s="26" customFormat="1" ht="23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1:23" s="26" customFormat="1" ht="23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1:23" s="26" customFormat="1" ht="23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:23" s="26" customFormat="1" ht="23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1:23" s="26" customFormat="1" ht="23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1:23" s="26" customFormat="1" ht="23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1:23" s="26" customFormat="1" ht="23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1:23" s="26" customFormat="1" ht="23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1:23" s="26" customFormat="1" ht="23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1:23" s="26" customFormat="1" ht="23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1:23" s="26" customFormat="1" ht="23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1:23" s="26" customFormat="1" ht="23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1:23" s="26" customFormat="1" ht="23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1:23" s="26" customFormat="1" ht="23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1:23" s="26" customFormat="1" ht="23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1:23" s="26" customFormat="1" ht="23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1:23" s="26" customFormat="1" ht="23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1:23" s="26" customFormat="1" ht="23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1:23" s="26" customFormat="1" ht="23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1:23" s="26" customFormat="1" ht="23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1:23" s="26" customFormat="1" ht="23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1:23" s="26" customFormat="1" ht="23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1:23" s="26" customFormat="1" ht="23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1:23" s="26" customFormat="1" ht="23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1:23" s="26" customFormat="1" ht="23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1:23" s="26" customFormat="1" ht="23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1:23" s="26" customFormat="1" ht="23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1:23" s="26" customFormat="1" ht="23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1:23" s="26" customFormat="1" ht="23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1:23" s="26" customFormat="1" ht="23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1:23" s="26" customFormat="1" ht="23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1:23" s="26" customFormat="1" ht="23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</row>
    <row r="257" spans="1:23" s="26" customFormat="1" ht="23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1:23" s="26" customFormat="1" ht="23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1:23" s="26" customFormat="1" ht="23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s="26" customFormat="1" ht="23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s="26" customFormat="1" ht="23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s="26" customFormat="1" ht="23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s="26" customFormat="1" ht="23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s="26" customFormat="1" ht="23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s="26" customFormat="1" ht="23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s="26" customFormat="1" ht="23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s="26" customFormat="1" ht="23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1:23" s="26" customFormat="1" ht="23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1:23" s="26" customFormat="1" ht="23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1:23" s="26" customFormat="1" ht="23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1:23" s="26" customFormat="1" ht="23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1:23" s="26" customFormat="1" ht="23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s="26" customFormat="1" ht="23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1:23" s="26" customFormat="1" ht="23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1:23" s="26" customFormat="1" ht="23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1:23" s="26" customFormat="1" ht="23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1:23" s="26" customFormat="1" ht="23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</row>
    <row r="278" spans="1:23" s="26" customFormat="1" ht="23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</row>
    <row r="279" spans="1:23" s="26" customFormat="1" ht="23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</row>
    <row r="280" spans="1:23" s="26" customFormat="1" ht="23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</row>
    <row r="281" spans="1:23" s="26" customFormat="1" ht="23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1:23" s="26" customFormat="1" ht="23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1:23" s="26" customFormat="1" ht="23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1:23" s="26" customFormat="1" ht="23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1:23" s="26" customFormat="1" ht="23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1:23" s="26" customFormat="1" ht="23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1:23" s="26" customFormat="1" ht="23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1:23" s="26" customFormat="1" ht="23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</row>
    <row r="289" spans="1:23" s="26" customFormat="1" ht="23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</row>
    <row r="290" spans="1:23" s="26" customFormat="1" ht="23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</row>
    <row r="291" spans="1:23" s="26" customFormat="1" ht="23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</row>
    <row r="292" spans="1:23" s="26" customFormat="1" ht="23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</row>
    <row r="293" spans="1:23" s="26" customFormat="1" ht="23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</row>
    <row r="294" spans="1:23" s="26" customFormat="1" ht="23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</row>
    <row r="295" spans="1:23" s="26" customFormat="1" ht="23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</row>
    <row r="296" spans="1:23" s="26" customFormat="1" ht="23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</row>
    <row r="297" spans="1:23" s="26" customFormat="1" ht="23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</row>
    <row r="298" spans="1:23" s="26" customFormat="1" ht="23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</row>
    <row r="299" spans="1:23" s="26" customFormat="1" ht="23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</row>
    <row r="300" spans="1:23" s="26" customFormat="1" ht="23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</row>
    <row r="301" spans="1:23" s="26" customFormat="1" ht="23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</row>
    <row r="302" spans="1:23" s="26" customFormat="1" ht="23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</row>
    <row r="303" spans="1:23" s="26" customFormat="1" ht="23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</row>
    <row r="304" spans="1:23" s="26" customFormat="1" ht="23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1:23" s="26" customFormat="1" ht="23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</row>
    <row r="306" spans="1:23" s="26" customFormat="1" ht="23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1:23" s="26" customFormat="1" ht="23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</row>
    <row r="308" spans="1:23" s="26" customFormat="1" ht="23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</row>
    <row r="309" spans="1:23" s="26" customFormat="1" ht="23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</row>
    <row r="310" spans="1:23" s="26" customFormat="1" ht="23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</row>
    <row r="311" spans="1:23" s="26" customFormat="1" ht="23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</row>
    <row r="312" spans="1:23" s="26" customFormat="1" ht="23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</row>
    <row r="313" spans="1:23" s="26" customFormat="1" ht="23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</row>
    <row r="314" spans="1:23" s="26" customFormat="1" ht="23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</row>
    <row r="315" spans="1:23" s="26" customFormat="1" ht="23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</row>
    <row r="316" spans="1:23" s="26" customFormat="1" ht="23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1:23" s="26" customFormat="1" ht="23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</row>
    <row r="318" spans="1:23" s="26" customFormat="1" ht="23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</row>
    <row r="319" spans="1:23" s="26" customFormat="1" ht="23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s="26" customFormat="1" ht="23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s="26" customFormat="1" ht="23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1:23" s="26" customFormat="1" ht="23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</row>
    <row r="323" spans="1:23" s="26" customFormat="1" ht="23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</row>
    <row r="324" spans="1:23" s="26" customFormat="1" ht="23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</row>
    <row r="325" spans="1:23" s="26" customFormat="1" ht="23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</row>
    <row r="326" spans="1:23" s="26" customFormat="1" ht="23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</row>
    <row r="327" spans="1:23" s="26" customFormat="1" ht="23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</row>
    <row r="328" spans="1:23" s="26" customFormat="1" ht="23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1:23" s="26" customFormat="1" ht="23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</row>
    <row r="330" spans="1:23" s="26" customFormat="1" ht="23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</row>
    <row r="331" spans="1:23" s="26" customFormat="1" ht="23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</row>
    <row r="332" spans="1:23" s="26" customFormat="1" ht="23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</row>
    <row r="333" spans="1:23" s="26" customFormat="1" ht="23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</row>
    <row r="334" spans="1:23" s="26" customFormat="1" ht="23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</row>
    <row r="335" spans="1:23" s="26" customFormat="1" ht="23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</row>
    <row r="336" spans="1:23" s="26" customFormat="1" ht="23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</row>
    <row r="337" spans="1:23" s="26" customFormat="1" ht="23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s="26" customFormat="1" ht="23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s="26" customFormat="1" ht="23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s="26" customFormat="1" ht="23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s="26" customFormat="1" ht="23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s="26" customFormat="1" ht="23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s="26" customFormat="1" ht="23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s="26" customFormat="1" ht="23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s="26" customFormat="1" ht="23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s="26" customFormat="1" ht="23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s="26" customFormat="1" ht="23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s="26" customFormat="1" ht="23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s="26" customFormat="1" ht="23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s="26" customFormat="1" ht="23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s="26" customFormat="1" ht="23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s="26" customFormat="1" ht="23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s="26" customFormat="1" ht="23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s="26" customFormat="1" ht="23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s="26" customFormat="1" ht="23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s="26" customFormat="1" ht="23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s="26" customFormat="1" ht="23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1:23" s="26" customFormat="1" ht="23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</row>
    <row r="359" spans="1:23" s="26" customFormat="1" ht="23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</row>
    <row r="360" spans="1:23" s="26" customFormat="1" ht="23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</row>
    <row r="361" spans="1:23" s="26" customFormat="1" ht="23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</row>
    <row r="362" spans="1:23" s="26" customFormat="1" ht="23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</row>
    <row r="363" spans="1:23" s="26" customFormat="1" ht="23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1:23" s="26" customFormat="1" ht="23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1:23" s="26" customFormat="1" ht="23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1:23" s="26" customFormat="1" ht="23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1:23" s="26" customFormat="1" ht="23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</row>
    <row r="368" spans="1:23" s="26" customFormat="1" ht="23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</row>
    <row r="369" spans="1:23" s="26" customFormat="1" ht="23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</row>
    <row r="370" spans="1:23" s="26" customFormat="1" ht="23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</row>
    <row r="371" spans="1:23" s="26" customFormat="1" ht="23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</row>
    <row r="372" spans="1:23" s="26" customFormat="1" ht="23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</row>
    <row r="373" spans="1:23" s="26" customFormat="1" ht="23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</row>
    <row r="374" spans="1:23" s="26" customFormat="1" ht="23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</row>
    <row r="375" spans="1:23" s="26" customFormat="1" ht="23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</row>
    <row r="376" spans="1:23" s="26" customFormat="1" ht="23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</row>
    <row r="377" spans="1:23" s="26" customFormat="1" ht="23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</row>
    <row r="378" spans="1:23" s="26" customFormat="1" ht="23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1:23" s="26" customFormat="1" ht="23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</row>
    <row r="380" spans="1:23" s="26" customFormat="1" ht="23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</row>
    <row r="381" spans="1:23" s="26" customFormat="1" ht="23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</row>
    <row r="382" spans="1:23" s="26" customFormat="1" ht="23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</row>
    <row r="383" spans="1:23" s="26" customFormat="1" ht="23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</row>
    <row r="384" spans="1:23" s="26" customFormat="1" ht="23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1:23" s="26" customFormat="1" ht="23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1:23" s="26" customFormat="1" ht="23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</row>
    <row r="387" spans="1:23" s="26" customFormat="1" ht="23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</row>
    <row r="388" spans="1:23" s="26" customFormat="1" ht="23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1:23" s="26" customFormat="1" ht="23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</row>
    <row r="390" spans="1:23" s="26" customFormat="1" ht="23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1:23" s="26" customFormat="1" ht="23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</row>
    <row r="392" spans="1:23" s="26" customFormat="1" ht="23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</row>
    <row r="393" spans="1:23" s="26" customFormat="1" ht="23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</row>
    <row r="394" spans="1:23" s="26" customFormat="1" ht="23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1:23" s="26" customFormat="1" ht="23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</row>
    <row r="396" spans="1:23" s="26" customFormat="1" ht="23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s="26" customFormat="1" ht="23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1:23" s="26" customFormat="1" ht="23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</row>
    <row r="399" spans="1:23" s="26" customFormat="1" ht="23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</row>
    <row r="400" spans="1:23" s="26" customFormat="1" ht="23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1:23" s="26" customFormat="1" ht="23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</row>
    <row r="402" spans="1:23" s="26" customFormat="1" ht="23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1:23" s="26" customFormat="1" ht="23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</row>
    <row r="404" spans="1:23" s="26" customFormat="1" ht="23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</row>
    <row r="405" spans="1:23" s="26" customFormat="1" ht="23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</row>
    <row r="406" spans="1:23" s="26" customFormat="1" ht="23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</row>
    <row r="407" spans="1:23" s="26" customFormat="1" ht="23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1:23" s="26" customFormat="1" ht="23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</row>
    <row r="409" spans="1:23" s="26" customFormat="1" ht="23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</row>
    <row r="410" spans="1:23" s="26" customFormat="1" ht="23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</row>
    <row r="411" spans="1:23" s="26" customFormat="1" ht="23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</row>
    <row r="412" spans="1:23" s="26" customFormat="1" ht="23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</row>
    <row r="413" spans="1:23" s="26" customFormat="1" ht="23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</row>
    <row r="414" spans="1:23" s="26" customFormat="1" ht="23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</row>
    <row r="415" spans="1:23" s="26" customFormat="1" ht="23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</row>
    <row r="416" spans="1:23" s="26" customFormat="1" ht="23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</row>
    <row r="417" spans="1:23" s="26" customFormat="1" ht="23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</row>
    <row r="418" spans="1:23" s="26" customFormat="1" ht="23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</row>
    <row r="419" spans="1:23" s="26" customFormat="1" ht="23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</row>
    <row r="420" spans="1:23" s="26" customFormat="1" ht="23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</row>
    <row r="421" spans="1:23" s="26" customFormat="1" ht="23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</row>
    <row r="422" spans="1:23" s="26" customFormat="1" ht="23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</row>
    <row r="423" spans="1:23" s="26" customFormat="1" ht="23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</row>
    <row r="424" spans="1:23" s="26" customFormat="1" ht="23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</row>
    <row r="425" spans="1:23" s="26" customFormat="1" ht="23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</row>
    <row r="426" spans="1:23" s="26" customFormat="1" ht="23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</row>
    <row r="427" spans="1:23" s="26" customFormat="1" ht="23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</row>
    <row r="428" spans="1:23" s="26" customFormat="1" ht="23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</row>
    <row r="429" spans="1:23" s="26" customFormat="1" ht="23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</row>
    <row r="430" spans="1:23" s="26" customFormat="1" ht="23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</row>
    <row r="431" spans="1:23" s="26" customFormat="1" ht="23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</row>
    <row r="432" spans="1:23" s="26" customFormat="1" ht="23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</row>
    <row r="433" spans="1:23" s="26" customFormat="1" ht="23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</row>
    <row r="434" spans="1:23" s="26" customFormat="1" ht="23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</row>
    <row r="435" spans="1:23" s="26" customFormat="1" ht="23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</row>
    <row r="436" spans="1:23" s="26" customFormat="1" ht="23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</row>
    <row r="437" spans="1:23" s="26" customFormat="1" ht="23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</row>
    <row r="438" spans="1:23" s="26" customFormat="1" ht="23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</row>
    <row r="439" spans="1:23" s="26" customFormat="1" ht="23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</row>
    <row r="440" spans="1:23" s="26" customFormat="1" ht="23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</row>
    <row r="441" spans="1:23" s="26" customFormat="1" ht="23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</row>
    <row r="442" spans="1:23" s="26" customFormat="1" ht="23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</row>
    <row r="443" spans="1:23" s="26" customFormat="1" ht="23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</row>
    <row r="444" spans="1:23" s="26" customFormat="1" ht="23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</row>
    <row r="445" spans="1:23" s="26" customFormat="1" ht="23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</row>
    <row r="446" spans="1:23" s="26" customFormat="1" ht="23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</row>
    <row r="447" spans="1:23" s="26" customFormat="1" ht="23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</row>
    <row r="448" spans="1:23" s="26" customFormat="1" ht="23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</row>
    <row r="449" spans="1:23" s="26" customFormat="1" ht="23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</row>
    <row r="450" spans="1:23" s="26" customFormat="1" ht="23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</row>
    <row r="451" spans="1:23" s="26" customFormat="1" ht="23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</row>
    <row r="452" spans="1:23" s="26" customFormat="1" ht="23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</row>
    <row r="453" spans="1:23" s="26" customFormat="1" ht="23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s="26" customFormat="1" ht="23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s="26" customFormat="1" ht="23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</row>
    <row r="456" spans="1:23" s="26" customFormat="1" ht="23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</row>
    <row r="457" spans="1:23" s="26" customFormat="1" ht="23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</row>
    <row r="458" spans="1:23" s="26" customFormat="1" ht="23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</row>
    <row r="459" spans="1:23" s="26" customFormat="1" ht="23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</row>
    <row r="460" spans="1:23" s="26" customFormat="1" ht="23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</row>
    <row r="461" spans="1:23" s="26" customFormat="1" ht="23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</row>
    <row r="462" spans="1:23" s="26" customFormat="1" ht="23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</row>
    <row r="463" spans="1:23" s="26" customFormat="1" ht="23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</row>
    <row r="464" spans="1:23" s="26" customFormat="1" ht="23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</row>
    <row r="465" spans="1:23" s="26" customFormat="1" ht="23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</row>
    <row r="466" spans="1:23" s="26" customFormat="1" ht="23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</row>
    <row r="467" spans="1:23" s="26" customFormat="1" ht="23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</row>
    <row r="468" spans="1:23" s="26" customFormat="1" ht="23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</row>
    <row r="469" spans="1:23" s="26" customFormat="1" ht="23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</row>
    <row r="470" spans="1:23" s="26" customFormat="1" ht="23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</row>
    <row r="471" spans="1:23" s="26" customFormat="1" ht="23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</row>
    <row r="472" spans="1:23" s="26" customFormat="1" ht="23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</row>
    <row r="473" spans="1:23" s="26" customFormat="1" ht="23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</row>
    <row r="474" spans="1:23" s="26" customFormat="1" ht="23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</row>
    <row r="475" spans="1:23" s="26" customFormat="1" ht="23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</row>
    <row r="476" spans="1:23" s="26" customFormat="1" ht="23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</row>
    <row r="477" spans="1:23" s="26" customFormat="1" ht="23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</row>
    <row r="478" spans="1:23" s="26" customFormat="1" ht="23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</row>
    <row r="479" spans="1:23" s="26" customFormat="1" ht="23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</row>
    <row r="480" spans="1:23" s="26" customFormat="1" ht="23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</row>
    <row r="481" spans="1:23" s="26" customFormat="1" ht="23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</row>
    <row r="482" spans="1:23" s="26" customFormat="1" ht="23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</row>
    <row r="483" spans="1:23" s="26" customFormat="1" ht="23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</row>
    <row r="484" spans="1:23" s="26" customFormat="1" ht="23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</row>
    <row r="485" spans="1:23" s="26" customFormat="1" ht="23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</row>
    <row r="486" spans="1:23" s="26" customFormat="1" ht="23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</row>
    <row r="487" spans="1:23" s="26" customFormat="1" ht="23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</row>
    <row r="488" spans="1:23" s="26" customFormat="1" ht="23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</row>
    <row r="489" spans="1:23" s="26" customFormat="1" ht="23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</row>
    <row r="490" spans="1:23" s="26" customFormat="1" ht="23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</row>
    <row r="491" spans="1:23" s="26" customFormat="1" ht="23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</row>
    <row r="492" spans="1:23" s="26" customFormat="1" ht="23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</row>
    <row r="493" spans="1:23" s="26" customFormat="1" ht="23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</row>
    <row r="494" spans="1:23" s="26" customFormat="1" ht="23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</row>
    <row r="495" spans="1:23" s="26" customFormat="1" ht="23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</row>
    <row r="496" spans="1:23" s="26" customFormat="1" ht="23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</row>
    <row r="497" spans="1:23" s="26" customFormat="1" ht="23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</row>
    <row r="498" spans="1:23" s="26" customFormat="1" ht="23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</row>
    <row r="499" spans="1:23" s="26" customFormat="1" ht="23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</row>
    <row r="500" spans="1:23" s="26" customFormat="1" ht="23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</row>
    <row r="501" spans="1:23" s="26" customFormat="1" ht="23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</row>
    <row r="502" spans="1:23" s="26" customFormat="1" ht="23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</row>
    <row r="503" spans="1:23" s="26" customFormat="1" ht="23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s="26" customFormat="1" ht="23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s="26" customFormat="1" ht="23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</row>
    <row r="506" spans="1:23" s="26" customFormat="1" ht="23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</row>
    <row r="507" spans="1:23" s="26" customFormat="1" ht="23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</row>
    <row r="508" spans="1:23" s="26" customFormat="1" ht="23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</row>
    <row r="509" spans="1:23" s="26" customFormat="1" ht="23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</row>
    <row r="510" spans="1:23" s="26" customFormat="1" ht="23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</row>
    <row r="511" spans="1:23" s="26" customFormat="1" ht="23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</row>
    <row r="512" spans="1:23" s="26" customFormat="1" ht="23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</row>
    <row r="513" spans="1:23" s="26" customFormat="1" ht="23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</row>
    <row r="514" spans="1:23" s="26" customFormat="1" ht="23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</row>
    <row r="515" spans="1:23" s="26" customFormat="1" ht="23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</row>
    <row r="516" spans="1:23" s="26" customFormat="1" ht="23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</row>
    <row r="517" spans="1:23" s="26" customFormat="1" ht="23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</row>
    <row r="518" spans="1:23" s="26" customFormat="1" ht="23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</row>
    <row r="519" spans="1:23" s="26" customFormat="1" ht="23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</row>
    <row r="520" spans="1:23" s="26" customFormat="1" ht="23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</row>
    <row r="521" spans="1:23" s="26" customFormat="1" ht="23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</row>
    <row r="522" spans="1:23" s="26" customFormat="1" ht="23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</row>
    <row r="523" spans="1:23" s="26" customFormat="1" ht="23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</row>
    <row r="524" spans="1:23" s="26" customFormat="1" ht="23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</row>
    <row r="525" spans="1:23" s="26" customFormat="1" ht="23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</row>
    <row r="526" spans="1:23" s="26" customFormat="1" ht="23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</row>
    <row r="527" spans="1:23" s="26" customFormat="1" ht="23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</row>
    <row r="528" spans="1:23" s="26" customFormat="1" ht="23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</row>
    <row r="529" spans="1:23" s="26" customFormat="1" ht="23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</row>
    <row r="530" spans="1:23" s="26" customFormat="1" ht="23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</row>
    <row r="531" spans="1:23" s="26" customFormat="1" ht="23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</row>
    <row r="532" spans="1:23" s="26" customFormat="1" ht="23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</row>
    <row r="533" spans="1:23" s="26" customFormat="1" ht="23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</row>
    <row r="534" spans="1:23" s="26" customFormat="1" ht="23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</row>
    <row r="535" spans="1:23" s="26" customFormat="1" ht="23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</row>
    <row r="536" spans="1:23" s="26" customFormat="1" ht="23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</row>
    <row r="537" spans="1:23" s="26" customFormat="1" ht="23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</row>
    <row r="538" spans="1:23" s="26" customFormat="1" ht="23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</row>
    <row r="539" spans="1:23" s="26" customFormat="1" ht="23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</row>
    <row r="540" spans="1:23" s="26" customFormat="1" ht="23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</row>
    <row r="541" spans="1:23" s="26" customFormat="1" ht="23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</row>
    <row r="542" spans="1:23" s="26" customFormat="1" ht="23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</row>
    <row r="543" spans="1:23" s="26" customFormat="1" ht="23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</row>
    <row r="544" spans="1:23" s="26" customFormat="1" ht="23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</row>
    <row r="545" spans="1:23" s="26" customFormat="1" ht="23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</row>
    <row r="546" spans="1:23" s="26" customFormat="1" ht="23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s="26" customFormat="1" ht="23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</row>
    <row r="548" spans="1:23" s="26" customFormat="1" ht="23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</row>
    <row r="549" spans="1:23" s="26" customFormat="1" ht="23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</row>
    <row r="550" spans="1:23" s="26" customFormat="1" ht="23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</row>
    <row r="551" spans="1:23" s="26" customFormat="1" ht="23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</row>
    <row r="552" spans="1:23" s="26" customFormat="1" ht="23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</row>
    <row r="553" spans="1:23" s="26" customFormat="1" ht="23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</row>
    <row r="554" spans="1:23" s="26" customFormat="1" ht="23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</row>
    <row r="555" spans="1:23" s="26" customFormat="1" ht="23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</row>
    <row r="556" spans="1:23" s="26" customFormat="1" ht="23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</row>
    <row r="557" spans="1:23" s="26" customFormat="1" ht="23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</row>
    <row r="558" spans="1:23" s="26" customFormat="1" ht="23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</row>
    <row r="559" spans="1:23" s="26" customFormat="1" ht="23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</row>
    <row r="560" spans="1:23" s="26" customFormat="1" ht="23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</row>
    <row r="561" spans="1:23" s="26" customFormat="1" ht="23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</row>
    <row r="562" spans="1:23" s="26" customFormat="1" ht="23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</row>
    <row r="563" spans="1:23" s="26" customFormat="1" ht="23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</row>
    <row r="564" spans="1:23" s="26" customFormat="1" ht="23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</row>
    <row r="565" spans="1:23" s="26" customFormat="1" ht="23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</row>
    <row r="566" spans="1:23" s="26" customFormat="1" ht="23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</row>
    <row r="567" spans="1:23" s="26" customFormat="1" ht="23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</row>
    <row r="568" spans="1:23" s="26" customFormat="1" ht="23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</row>
    <row r="569" spans="1:23" s="26" customFormat="1" ht="23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</row>
    <row r="570" spans="1:23" s="26" customFormat="1" ht="23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</row>
    <row r="571" spans="1:23" s="26" customFormat="1" ht="23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</row>
    <row r="572" spans="1:23" s="26" customFormat="1" ht="23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</row>
    <row r="573" spans="1:23" s="26" customFormat="1" ht="23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</row>
    <row r="574" spans="1:23" s="26" customFormat="1" ht="23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</row>
    <row r="575" spans="1:23" s="26" customFormat="1" ht="23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</row>
    <row r="576" spans="1:23" s="26" customFormat="1" ht="23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</row>
    <row r="577" spans="1:23" s="26" customFormat="1" ht="23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</row>
    <row r="578" spans="1:23" s="26" customFormat="1" ht="23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</row>
    <row r="579" spans="1:23" s="26" customFormat="1" ht="23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</row>
    <row r="580" spans="1:23" s="26" customFormat="1" ht="23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</row>
    <row r="581" spans="1:23" s="26" customFormat="1" ht="23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</row>
    <row r="582" spans="1:23" s="26" customFormat="1" ht="23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</row>
    <row r="583" spans="1:23" s="26" customFormat="1" ht="23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</row>
    <row r="584" spans="1:23" s="26" customFormat="1" ht="23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</row>
    <row r="585" spans="1:23" s="26" customFormat="1" ht="23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</row>
    <row r="586" spans="1:23" s="26" customFormat="1" ht="23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</row>
    <row r="587" spans="1:23" s="26" customFormat="1" ht="23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</row>
    <row r="588" spans="1:23" s="26" customFormat="1" ht="23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</row>
    <row r="589" spans="1:23" s="26" customFormat="1" ht="23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</row>
    <row r="590" spans="1:23" s="26" customFormat="1" ht="23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</row>
    <row r="591" spans="1:23" s="26" customFormat="1" ht="23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</row>
    <row r="592" spans="1:23" s="26" customFormat="1" ht="23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</row>
    <row r="593" spans="1:23" s="26" customFormat="1" ht="23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</row>
    <row r="594" spans="1:23" s="26" customFormat="1" ht="23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</row>
    <row r="595" spans="1:23" s="26" customFormat="1" ht="23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</row>
    <row r="596" spans="1:23" s="26" customFormat="1" ht="23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</row>
    <row r="597" spans="1:23" s="26" customFormat="1" ht="23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</row>
    <row r="598" spans="1:23" s="26" customFormat="1" ht="23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</row>
    <row r="599" spans="1:23" s="26" customFormat="1" ht="23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</row>
    <row r="600" spans="1:23" s="26" customFormat="1" ht="23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</row>
    <row r="601" spans="1:23" s="26" customFormat="1" ht="23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</row>
    <row r="602" spans="1:23" s="26" customFormat="1" ht="23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</row>
    <row r="603" spans="1:23" s="26" customFormat="1" ht="23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</row>
    <row r="604" spans="1:23" s="26" customFormat="1" ht="23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</row>
    <row r="605" spans="1:23" s="26" customFormat="1" ht="23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</row>
    <row r="606" spans="1:23" s="26" customFormat="1" ht="23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</row>
    <row r="607" spans="1:23" s="26" customFormat="1" ht="23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</row>
    <row r="608" spans="1:23" s="26" customFormat="1" ht="23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</row>
    <row r="609" spans="1:23" s="26" customFormat="1" ht="23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</row>
    <row r="610" spans="1:23" s="26" customFormat="1" ht="23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</row>
    <row r="611" spans="1:23" s="26" customFormat="1" ht="23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</row>
    <row r="612" spans="1:23" s="26" customFormat="1" ht="23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</row>
    <row r="613" spans="1:23" s="26" customFormat="1" ht="23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</row>
    <row r="614" spans="1:23" s="26" customFormat="1" ht="23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</row>
    <row r="615" spans="1:23" s="26" customFormat="1" ht="23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</row>
    <row r="616" spans="1:23" s="26" customFormat="1" ht="23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</row>
    <row r="617" spans="1:23" s="26" customFormat="1" ht="23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</row>
    <row r="618" spans="1:23" s="26" customFormat="1" ht="23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</row>
    <row r="619" spans="1:23" s="26" customFormat="1" ht="23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</row>
    <row r="620" spans="1:23" s="26" customFormat="1" ht="23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</row>
    <row r="621" spans="1:23" s="26" customFormat="1" ht="23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</row>
    <row r="622" spans="1:23" s="26" customFormat="1" ht="23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</row>
    <row r="623" spans="1:23" s="26" customFormat="1" ht="23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</row>
    <row r="624" spans="1:23" s="26" customFormat="1" ht="23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</row>
    <row r="625" spans="1:23" s="26" customFormat="1" ht="23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</row>
    <row r="626" spans="1:23" s="26" customFormat="1" ht="23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</row>
    <row r="627" spans="1:23" s="26" customFormat="1" ht="23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</row>
    <row r="628" spans="1:23" s="26" customFormat="1" ht="23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</row>
    <row r="629" spans="1:23" s="26" customFormat="1" ht="23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</row>
    <row r="630" spans="1:23" s="26" customFormat="1" ht="23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</row>
    <row r="631" spans="1:23" s="26" customFormat="1" ht="23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</row>
    <row r="632" spans="1:23" s="26" customFormat="1" ht="23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</row>
    <row r="633" spans="1:23" s="26" customFormat="1" ht="23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</row>
    <row r="634" spans="1:23" s="26" customFormat="1" ht="23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</row>
    <row r="635" spans="1:23" s="26" customFormat="1" ht="23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</row>
    <row r="636" spans="1:23" s="26" customFormat="1" ht="23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</row>
    <row r="637" spans="1:23" s="26" customFormat="1" ht="23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</row>
    <row r="638" spans="1:23" s="26" customFormat="1" ht="23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</row>
    <row r="639" spans="1:23" s="26" customFormat="1" ht="23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</row>
    <row r="640" spans="1:23" s="26" customFormat="1" ht="23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</row>
    <row r="641" spans="1:23" s="26" customFormat="1" ht="23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</row>
    <row r="642" spans="1:23" s="26" customFormat="1" ht="23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</row>
    <row r="643" spans="1:23" s="26" customFormat="1" ht="23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</row>
    <row r="644" spans="1:23" s="26" customFormat="1" ht="23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</row>
    <row r="645" spans="1:23" s="26" customFormat="1" ht="23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</row>
    <row r="646" spans="1:23" s="26" customFormat="1" ht="23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</row>
    <row r="647" spans="1:23" s="26" customFormat="1" ht="23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</row>
    <row r="648" spans="1:23" s="26" customFormat="1" ht="23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</row>
    <row r="649" spans="1:23" s="26" customFormat="1" ht="23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</row>
    <row r="650" spans="1:23" s="26" customFormat="1" ht="23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</row>
    <row r="651" spans="1:23" s="26" customFormat="1" ht="23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</row>
    <row r="652" spans="1:23" s="26" customFormat="1" ht="23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</row>
    <row r="653" spans="1:23" s="26" customFormat="1" ht="23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</row>
    <row r="654" spans="1:23" s="26" customFormat="1" ht="23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</row>
    <row r="655" spans="1:23" s="26" customFormat="1" ht="23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</row>
    <row r="656" spans="1:23" s="26" customFormat="1" ht="23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</row>
    <row r="657" spans="1:23" s="26" customFormat="1" ht="23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</row>
    <row r="658" spans="1:23" s="26" customFormat="1" ht="23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</row>
    <row r="659" spans="1:23" s="26" customFormat="1" ht="23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</row>
    <row r="660" spans="1:59" s="26" customFormat="1" ht="23.2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86"/>
      <c r="M660" s="86"/>
      <c r="N660" s="86"/>
      <c r="O660" s="86"/>
      <c r="P660" s="86"/>
      <c r="Q660" s="86"/>
      <c r="R660" s="86"/>
      <c r="S660" s="86"/>
      <c r="T660" s="40"/>
      <c r="U660" s="40"/>
      <c r="V660" s="40"/>
      <c r="W660" s="40"/>
      <c r="X660" s="10"/>
      <c r="Y660" s="10"/>
      <c r="Z660" s="10"/>
      <c r="AA660" s="10"/>
      <c r="AB660" s="72"/>
      <c r="AC660" s="72"/>
      <c r="AD660" s="72"/>
      <c r="AE660" s="72"/>
      <c r="AF660" s="72"/>
      <c r="AG660" s="72"/>
      <c r="AH660" s="72"/>
      <c r="AI660" s="72"/>
      <c r="AJ660" s="10"/>
      <c r="AK660" s="10"/>
      <c r="AL660" s="10"/>
      <c r="AM660" s="10"/>
      <c r="AN660" s="10"/>
      <c r="AO660" s="10"/>
      <c r="AP660" s="10"/>
      <c r="AQ660" s="10"/>
      <c r="AR660" s="72"/>
      <c r="AS660" s="72"/>
      <c r="AT660" s="72"/>
      <c r="AU660" s="72"/>
      <c r="AV660" s="72"/>
      <c r="AW660" s="72"/>
      <c r="AX660" s="72"/>
      <c r="AY660" s="72"/>
      <c r="AZ660" s="10"/>
      <c r="BA660" s="10"/>
      <c r="BB660" s="10"/>
      <c r="BC660" s="10"/>
      <c r="BD660" s="10"/>
      <c r="BE660" s="10"/>
      <c r="BF660" s="10"/>
      <c r="BG660" s="10"/>
    </row>
    <row r="661" spans="1:59" s="26" customFormat="1" ht="23.2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86"/>
      <c r="M661" s="86"/>
      <c r="N661" s="86"/>
      <c r="O661" s="86"/>
      <c r="P661" s="86"/>
      <c r="Q661" s="86"/>
      <c r="R661" s="86"/>
      <c r="S661" s="86"/>
      <c r="T661" s="40"/>
      <c r="U661" s="40"/>
      <c r="V661" s="40"/>
      <c r="W661" s="40"/>
      <c r="X661" s="10"/>
      <c r="Y661" s="10"/>
      <c r="Z661" s="10"/>
      <c r="AA661" s="10"/>
      <c r="AB661" s="72"/>
      <c r="AC661" s="72"/>
      <c r="AD661" s="72"/>
      <c r="AE661" s="72"/>
      <c r="AF661" s="72"/>
      <c r="AG661" s="72"/>
      <c r="AH661" s="72"/>
      <c r="AI661" s="72"/>
      <c r="AJ661" s="10"/>
      <c r="AK661" s="10"/>
      <c r="AL661" s="10"/>
      <c r="AM661" s="10"/>
      <c r="AN661" s="10"/>
      <c r="AO661" s="10"/>
      <c r="AP661" s="10"/>
      <c r="AQ661" s="10"/>
      <c r="AR661" s="72"/>
      <c r="AS661" s="72"/>
      <c r="AT661" s="72"/>
      <c r="AU661" s="72"/>
      <c r="AV661" s="72"/>
      <c r="AW661" s="72"/>
      <c r="AX661" s="72"/>
      <c r="AY661" s="72"/>
      <c r="AZ661" s="10"/>
      <c r="BA661" s="10"/>
      <c r="BB661" s="10"/>
      <c r="BC661" s="10"/>
      <c r="BD661" s="10"/>
      <c r="BE661" s="10"/>
      <c r="BF661" s="10"/>
      <c r="BG661" s="10"/>
    </row>
    <row r="662" spans="1:23" ht="23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86"/>
      <c r="M662" s="86"/>
      <c r="N662" s="86"/>
      <c r="O662" s="86"/>
      <c r="P662" s="86"/>
      <c r="Q662" s="86"/>
      <c r="R662" s="86"/>
      <c r="S662" s="86"/>
      <c r="T662" s="40"/>
      <c r="U662" s="40"/>
      <c r="V662" s="40"/>
      <c r="W662" s="40"/>
    </row>
    <row r="663" spans="1:23" ht="23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86"/>
      <c r="M663" s="86"/>
      <c r="N663" s="86"/>
      <c r="O663" s="86"/>
      <c r="P663" s="86"/>
      <c r="Q663" s="86"/>
      <c r="R663" s="86"/>
      <c r="S663" s="86"/>
      <c r="T663" s="40"/>
      <c r="U663" s="40"/>
      <c r="V663" s="40"/>
      <c r="W663" s="40"/>
    </row>
    <row r="664" spans="1:23" ht="23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86"/>
      <c r="M664" s="86"/>
      <c r="N664" s="86"/>
      <c r="O664" s="86"/>
      <c r="P664" s="86"/>
      <c r="Q664" s="86"/>
      <c r="R664" s="86"/>
      <c r="S664" s="86"/>
      <c r="T664" s="40"/>
      <c r="U664" s="40"/>
      <c r="V664" s="40"/>
      <c r="W664" s="40"/>
    </row>
    <row r="665" spans="1:23" ht="23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86"/>
      <c r="M665" s="86"/>
      <c r="N665" s="86"/>
      <c r="O665" s="86"/>
      <c r="P665" s="86"/>
      <c r="Q665" s="86"/>
      <c r="R665" s="86"/>
      <c r="S665" s="86"/>
      <c r="T665" s="40"/>
      <c r="U665" s="40"/>
      <c r="V665" s="40"/>
      <c r="W665" s="40"/>
    </row>
    <row r="666" spans="1:23" ht="23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86"/>
      <c r="M666" s="86"/>
      <c r="N666" s="86"/>
      <c r="O666" s="86"/>
      <c r="P666" s="86"/>
      <c r="Q666" s="86"/>
      <c r="R666" s="86"/>
      <c r="S666" s="86"/>
      <c r="T666" s="40"/>
      <c r="U666" s="40"/>
      <c r="V666" s="40"/>
      <c r="W666" s="40"/>
    </row>
    <row r="667" spans="1:23" ht="23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86"/>
      <c r="M667" s="86"/>
      <c r="N667" s="86"/>
      <c r="O667" s="86"/>
      <c r="P667" s="86"/>
      <c r="Q667" s="86"/>
      <c r="R667" s="86"/>
      <c r="S667" s="86"/>
      <c r="T667" s="40"/>
      <c r="U667" s="40"/>
      <c r="V667" s="40"/>
      <c r="W667" s="40"/>
    </row>
    <row r="668" spans="1:23" ht="23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86"/>
      <c r="M668" s="86"/>
      <c r="N668" s="86"/>
      <c r="O668" s="86"/>
      <c r="P668" s="86"/>
      <c r="Q668" s="86"/>
      <c r="R668" s="86"/>
      <c r="S668" s="86"/>
      <c r="T668" s="40"/>
      <c r="U668" s="40"/>
      <c r="V668" s="40"/>
      <c r="W668" s="40"/>
    </row>
    <row r="669" spans="1:23" ht="23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86"/>
      <c r="M669" s="86"/>
      <c r="N669" s="86"/>
      <c r="O669" s="86"/>
      <c r="P669" s="86"/>
      <c r="Q669" s="86"/>
      <c r="R669" s="86"/>
      <c r="S669" s="86"/>
      <c r="T669" s="40"/>
      <c r="U669" s="40"/>
      <c r="V669" s="40"/>
      <c r="W669" s="40"/>
    </row>
    <row r="670" spans="1:23" ht="23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86"/>
      <c r="M670" s="86"/>
      <c r="N670" s="86"/>
      <c r="O670" s="86"/>
      <c r="P670" s="86"/>
      <c r="Q670" s="86"/>
      <c r="R670" s="86"/>
      <c r="S670" s="86"/>
      <c r="T670" s="40"/>
      <c r="U670" s="40"/>
      <c r="V670" s="40"/>
      <c r="W670" s="40"/>
    </row>
    <row r="671" spans="1:23" ht="23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86"/>
      <c r="M671" s="86"/>
      <c r="N671" s="86"/>
      <c r="O671" s="86"/>
      <c r="P671" s="86"/>
      <c r="Q671" s="86"/>
      <c r="R671" s="86"/>
      <c r="S671" s="86"/>
      <c r="T671" s="40"/>
      <c r="U671" s="40"/>
      <c r="V671" s="40"/>
      <c r="W671" s="40"/>
    </row>
    <row r="672" spans="1:23" ht="23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86"/>
      <c r="M672" s="86"/>
      <c r="N672" s="86"/>
      <c r="O672" s="86"/>
      <c r="P672" s="86"/>
      <c r="Q672" s="86"/>
      <c r="R672" s="86"/>
      <c r="S672" s="86"/>
      <c r="T672" s="40"/>
      <c r="U672" s="40"/>
      <c r="V672" s="40"/>
      <c r="W672" s="40"/>
    </row>
    <row r="673" spans="1:23" ht="23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86"/>
      <c r="M673" s="86"/>
      <c r="N673" s="86"/>
      <c r="O673" s="86"/>
      <c r="P673" s="86"/>
      <c r="Q673" s="86"/>
      <c r="R673" s="86"/>
      <c r="S673" s="86"/>
      <c r="T673" s="40"/>
      <c r="U673" s="40"/>
      <c r="V673" s="40"/>
      <c r="W673" s="40"/>
    </row>
    <row r="674" spans="1:23" ht="23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86"/>
      <c r="M674" s="86"/>
      <c r="N674" s="86"/>
      <c r="O674" s="86"/>
      <c r="P674" s="86"/>
      <c r="Q674" s="86"/>
      <c r="R674" s="86"/>
      <c r="S674" s="86"/>
      <c r="T674" s="40"/>
      <c r="U674" s="40"/>
      <c r="V674" s="40"/>
      <c r="W674" s="40"/>
    </row>
    <row r="675" spans="1:23" ht="23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86"/>
      <c r="M675" s="86"/>
      <c r="N675" s="86"/>
      <c r="O675" s="86"/>
      <c r="P675" s="86"/>
      <c r="Q675" s="86"/>
      <c r="R675" s="86"/>
      <c r="S675" s="86"/>
      <c r="T675" s="40"/>
      <c r="U675" s="40"/>
      <c r="V675" s="40"/>
      <c r="W675" s="40"/>
    </row>
    <row r="676" spans="1:23" ht="23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86"/>
      <c r="M676" s="86"/>
      <c r="N676" s="86"/>
      <c r="O676" s="86"/>
      <c r="P676" s="86"/>
      <c r="Q676" s="86"/>
      <c r="R676" s="86"/>
      <c r="S676" s="86"/>
      <c r="T676" s="40"/>
      <c r="U676" s="40"/>
      <c r="V676" s="40"/>
      <c r="W676" s="40"/>
    </row>
    <row r="677" spans="1:23" ht="23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86"/>
      <c r="M677" s="86"/>
      <c r="N677" s="86"/>
      <c r="O677" s="86"/>
      <c r="P677" s="86"/>
      <c r="Q677" s="86"/>
      <c r="R677" s="86"/>
      <c r="S677" s="86"/>
      <c r="T677" s="40"/>
      <c r="U677" s="40"/>
      <c r="V677" s="40"/>
      <c r="W677" s="40"/>
    </row>
    <row r="678" spans="1:23" ht="23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86"/>
      <c r="M678" s="86"/>
      <c r="N678" s="86"/>
      <c r="O678" s="86"/>
      <c r="P678" s="86"/>
      <c r="Q678" s="86"/>
      <c r="R678" s="86"/>
      <c r="S678" s="86"/>
      <c r="T678" s="40"/>
      <c r="U678" s="40"/>
      <c r="V678" s="40"/>
      <c r="W678" s="40"/>
    </row>
    <row r="679" spans="1:23" ht="23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86"/>
      <c r="M679" s="86"/>
      <c r="N679" s="86"/>
      <c r="O679" s="86"/>
      <c r="P679" s="86"/>
      <c r="Q679" s="86"/>
      <c r="R679" s="86"/>
      <c r="S679" s="86"/>
      <c r="T679" s="40"/>
      <c r="U679" s="40"/>
      <c r="V679" s="40"/>
      <c r="W679" s="40"/>
    </row>
    <row r="680" spans="1:23" ht="23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86"/>
      <c r="M680" s="86"/>
      <c r="N680" s="86"/>
      <c r="O680" s="86"/>
      <c r="P680" s="86"/>
      <c r="Q680" s="86"/>
      <c r="R680" s="86"/>
      <c r="S680" s="86"/>
      <c r="T680" s="40"/>
      <c r="U680" s="40"/>
      <c r="V680" s="40"/>
      <c r="W680" s="40"/>
    </row>
    <row r="681" spans="1:23" ht="23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86"/>
      <c r="M681" s="86"/>
      <c r="N681" s="86"/>
      <c r="O681" s="86"/>
      <c r="P681" s="86"/>
      <c r="Q681" s="86"/>
      <c r="R681" s="86"/>
      <c r="S681" s="86"/>
      <c r="T681" s="40"/>
      <c r="U681" s="40"/>
      <c r="V681" s="40"/>
      <c r="W681" s="40"/>
    </row>
    <row r="682" spans="1:23" ht="23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86"/>
      <c r="M682" s="86"/>
      <c r="N682" s="86"/>
      <c r="O682" s="86"/>
      <c r="P682" s="86"/>
      <c r="Q682" s="86"/>
      <c r="R682" s="86"/>
      <c r="S682" s="86"/>
      <c r="T682" s="40"/>
      <c r="U682" s="40"/>
      <c r="V682" s="40"/>
      <c r="W682" s="40"/>
    </row>
    <row r="683" spans="1:23" ht="23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86"/>
      <c r="M683" s="86"/>
      <c r="N683" s="86"/>
      <c r="O683" s="86"/>
      <c r="P683" s="86"/>
      <c r="Q683" s="86"/>
      <c r="R683" s="86"/>
      <c r="S683" s="86"/>
      <c r="T683" s="40"/>
      <c r="U683" s="40"/>
      <c r="V683" s="40"/>
      <c r="W683" s="40"/>
    </row>
    <row r="684" spans="1:23" ht="23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86"/>
      <c r="M684" s="86"/>
      <c r="N684" s="86"/>
      <c r="O684" s="86"/>
      <c r="P684" s="86"/>
      <c r="Q684" s="86"/>
      <c r="R684" s="86"/>
      <c r="S684" s="86"/>
      <c r="T684" s="40"/>
      <c r="U684" s="40"/>
      <c r="V684" s="40"/>
      <c r="W684" s="40"/>
    </row>
    <row r="685" spans="1:23" ht="23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86"/>
      <c r="M685" s="86"/>
      <c r="N685" s="86"/>
      <c r="O685" s="86"/>
      <c r="P685" s="86"/>
      <c r="Q685" s="86"/>
      <c r="R685" s="86"/>
      <c r="S685" s="86"/>
      <c r="T685" s="40"/>
      <c r="U685" s="40"/>
      <c r="V685" s="40"/>
      <c r="W685" s="40"/>
    </row>
    <row r="686" spans="1:23" ht="23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86"/>
      <c r="M686" s="86"/>
      <c r="N686" s="86"/>
      <c r="O686" s="86"/>
      <c r="P686" s="86"/>
      <c r="Q686" s="86"/>
      <c r="R686" s="86"/>
      <c r="S686" s="86"/>
      <c r="T686" s="40"/>
      <c r="U686" s="40"/>
      <c r="V686" s="40"/>
      <c r="W686" s="40"/>
    </row>
    <row r="687" spans="1:23" ht="23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86"/>
      <c r="M687" s="86"/>
      <c r="N687" s="86"/>
      <c r="O687" s="86"/>
      <c r="P687" s="86"/>
      <c r="Q687" s="86"/>
      <c r="R687" s="86"/>
      <c r="S687" s="86"/>
      <c r="T687" s="40"/>
      <c r="U687" s="40"/>
      <c r="V687" s="40"/>
      <c r="W687" s="40"/>
    </row>
    <row r="688" spans="1:23" ht="23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86"/>
      <c r="M688" s="86"/>
      <c r="N688" s="86"/>
      <c r="O688" s="86"/>
      <c r="P688" s="86"/>
      <c r="Q688" s="86"/>
      <c r="R688" s="86"/>
      <c r="S688" s="86"/>
      <c r="T688" s="40"/>
      <c r="U688" s="40"/>
      <c r="V688" s="40"/>
      <c r="W688" s="40"/>
    </row>
    <row r="689" spans="1:23" ht="23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86"/>
      <c r="M689" s="86"/>
      <c r="N689" s="86"/>
      <c r="O689" s="86"/>
      <c r="P689" s="86"/>
      <c r="Q689" s="86"/>
      <c r="R689" s="86"/>
      <c r="S689" s="86"/>
      <c r="T689" s="40"/>
      <c r="U689" s="40"/>
      <c r="V689" s="40"/>
      <c r="W689" s="40"/>
    </row>
    <row r="690" spans="1:23" ht="23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86"/>
      <c r="M690" s="86"/>
      <c r="N690" s="86"/>
      <c r="O690" s="86"/>
      <c r="P690" s="86"/>
      <c r="Q690" s="86"/>
      <c r="R690" s="86"/>
      <c r="S690" s="86"/>
      <c r="T690" s="40"/>
      <c r="U690" s="40"/>
      <c r="V690" s="40"/>
      <c r="W690" s="40"/>
    </row>
    <row r="691" spans="1:23" ht="23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86"/>
      <c r="M691" s="86"/>
      <c r="N691" s="86"/>
      <c r="O691" s="86"/>
      <c r="P691" s="86"/>
      <c r="Q691" s="86"/>
      <c r="R691" s="86"/>
      <c r="S691" s="86"/>
      <c r="T691" s="40"/>
      <c r="U691" s="40"/>
      <c r="V691" s="40"/>
      <c r="W691" s="40"/>
    </row>
    <row r="692" spans="1:23" ht="23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86"/>
      <c r="M692" s="86"/>
      <c r="N692" s="86"/>
      <c r="O692" s="86"/>
      <c r="P692" s="86"/>
      <c r="Q692" s="86"/>
      <c r="R692" s="86"/>
      <c r="S692" s="86"/>
      <c r="T692" s="40"/>
      <c r="U692" s="40"/>
      <c r="V692" s="40"/>
      <c r="W692" s="40"/>
    </row>
    <row r="693" spans="1:23" ht="23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86"/>
      <c r="M693" s="86"/>
      <c r="N693" s="86"/>
      <c r="O693" s="86"/>
      <c r="P693" s="86"/>
      <c r="Q693" s="86"/>
      <c r="R693" s="86"/>
      <c r="S693" s="86"/>
      <c r="T693" s="40"/>
      <c r="U693" s="40"/>
      <c r="V693" s="40"/>
      <c r="W693" s="40"/>
    </row>
    <row r="694" spans="1:23" ht="23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86"/>
      <c r="M694" s="86"/>
      <c r="N694" s="86"/>
      <c r="O694" s="86"/>
      <c r="P694" s="86"/>
      <c r="Q694" s="86"/>
      <c r="R694" s="86"/>
      <c r="S694" s="86"/>
      <c r="T694" s="40"/>
      <c r="U694" s="40"/>
      <c r="V694" s="40"/>
      <c r="W694" s="40"/>
    </row>
    <row r="695" spans="1:23" ht="23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86"/>
      <c r="M695" s="86"/>
      <c r="N695" s="86"/>
      <c r="O695" s="86"/>
      <c r="P695" s="86"/>
      <c r="Q695" s="86"/>
      <c r="R695" s="86"/>
      <c r="S695" s="86"/>
      <c r="T695" s="40"/>
      <c r="U695" s="40"/>
      <c r="V695" s="40"/>
      <c r="W695" s="40"/>
    </row>
    <row r="696" spans="1:23" ht="23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86"/>
      <c r="M696" s="86"/>
      <c r="N696" s="86"/>
      <c r="O696" s="86"/>
      <c r="P696" s="86"/>
      <c r="Q696" s="86"/>
      <c r="R696" s="86"/>
      <c r="S696" s="86"/>
      <c r="T696" s="40"/>
      <c r="U696" s="40"/>
      <c r="V696" s="40"/>
      <c r="W696" s="40"/>
    </row>
    <row r="697" spans="1:23" ht="23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86"/>
      <c r="M697" s="86"/>
      <c r="N697" s="86"/>
      <c r="O697" s="86"/>
      <c r="P697" s="86"/>
      <c r="Q697" s="86"/>
      <c r="R697" s="86"/>
      <c r="S697" s="86"/>
      <c r="T697" s="40"/>
      <c r="U697" s="40"/>
      <c r="V697" s="40"/>
      <c r="W697" s="40"/>
    </row>
    <row r="698" spans="1:23" ht="23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86"/>
      <c r="M698" s="86"/>
      <c r="N698" s="86"/>
      <c r="O698" s="86"/>
      <c r="P698" s="86"/>
      <c r="Q698" s="86"/>
      <c r="R698" s="86"/>
      <c r="S698" s="86"/>
      <c r="T698" s="40"/>
      <c r="U698" s="40"/>
      <c r="V698" s="40"/>
      <c r="W698" s="40"/>
    </row>
    <row r="699" spans="1:23" ht="23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86"/>
      <c r="M699" s="86"/>
      <c r="N699" s="86"/>
      <c r="O699" s="86"/>
      <c r="P699" s="86"/>
      <c r="Q699" s="86"/>
      <c r="R699" s="86"/>
      <c r="S699" s="86"/>
      <c r="T699" s="40"/>
      <c r="U699" s="40"/>
      <c r="V699" s="40"/>
      <c r="W699" s="40"/>
    </row>
    <row r="700" spans="1:23" ht="23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86"/>
      <c r="M700" s="86"/>
      <c r="N700" s="86"/>
      <c r="O700" s="86"/>
      <c r="P700" s="86"/>
      <c r="Q700" s="86"/>
      <c r="R700" s="86"/>
      <c r="S700" s="86"/>
      <c r="T700" s="40"/>
      <c r="U700" s="40"/>
      <c r="V700" s="40"/>
      <c r="W700" s="40"/>
    </row>
    <row r="701" spans="1:23" ht="23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86"/>
      <c r="M701" s="86"/>
      <c r="N701" s="86"/>
      <c r="O701" s="86"/>
      <c r="P701" s="86"/>
      <c r="Q701" s="86"/>
      <c r="R701" s="86"/>
      <c r="S701" s="86"/>
      <c r="T701" s="40"/>
      <c r="U701" s="40"/>
      <c r="V701" s="40"/>
      <c r="W701" s="40"/>
    </row>
    <row r="702" spans="1:23" ht="23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86"/>
      <c r="M702" s="86"/>
      <c r="N702" s="86"/>
      <c r="O702" s="86"/>
      <c r="P702" s="86"/>
      <c r="Q702" s="86"/>
      <c r="R702" s="86"/>
      <c r="S702" s="86"/>
      <c r="T702" s="40"/>
      <c r="U702" s="40"/>
      <c r="V702" s="40"/>
      <c r="W702" s="40"/>
    </row>
    <row r="703" spans="1:23" ht="23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86"/>
      <c r="M703" s="86"/>
      <c r="N703" s="86"/>
      <c r="O703" s="86"/>
      <c r="P703" s="86"/>
      <c r="Q703" s="86"/>
      <c r="R703" s="86"/>
      <c r="S703" s="86"/>
      <c r="T703" s="40"/>
      <c r="U703" s="40"/>
      <c r="V703" s="40"/>
      <c r="W703" s="40"/>
    </row>
    <row r="704" spans="1:23" ht="23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86"/>
      <c r="M704" s="86"/>
      <c r="N704" s="86"/>
      <c r="O704" s="86"/>
      <c r="P704" s="86"/>
      <c r="Q704" s="86"/>
      <c r="R704" s="86"/>
      <c r="S704" s="86"/>
      <c r="T704" s="40"/>
      <c r="U704" s="40"/>
      <c r="V704" s="40"/>
      <c r="W704" s="40"/>
    </row>
    <row r="705" spans="1:23" ht="23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86"/>
      <c r="M705" s="86"/>
      <c r="N705" s="86"/>
      <c r="O705" s="86"/>
      <c r="P705" s="86"/>
      <c r="Q705" s="86"/>
      <c r="R705" s="86"/>
      <c r="S705" s="86"/>
      <c r="T705" s="40"/>
      <c r="U705" s="40"/>
      <c r="V705" s="40"/>
      <c r="W705" s="40"/>
    </row>
    <row r="706" spans="1:23" ht="23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86"/>
      <c r="M706" s="86"/>
      <c r="N706" s="86"/>
      <c r="O706" s="86"/>
      <c r="P706" s="86"/>
      <c r="Q706" s="86"/>
      <c r="R706" s="86"/>
      <c r="S706" s="86"/>
      <c r="T706" s="40"/>
      <c r="U706" s="40"/>
      <c r="V706" s="40"/>
      <c r="W706" s="40"/>
    </row>
    <row r="707" spans="1:23" ht="23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86"/>
      <c r="M707" s="86"/>
      <c r="N707" s="86"/>
      <c r="O707" s="86"/>
      <c r="P707" s="86"/>
      <c r="Q707" s="86"/>
      <c r="R707" s="86"/>
      <c r="S707" s="86"/>
      <c r="T707" s="40"/>
      <c r="U707" s="40"/>
      <c r="V707" s="40"/>
      <c r="W707" s="40"/>
    </row>
    <row r="708" spans="1:23" ht="23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86"/>
      <c r="M708" s="86"/>
      <c r="N708" s="86"/>
      <c r="O708" s="86"/>
      <c r="P708" s="86"/>
      <c r="Q708" s="86"/>
      <c r="R708" s="86"/>
      <c r="S708" s="86"/>
      <c r="T708" s="40"/>
      <c r="U708" s="40"/>
      <c r="V708" s="40"/>
      <c r="W708" s="40"/>
    </row>
    <row r="709" spans="1:23" ht="23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86"/>
      <c r="M709" s="86"/>
      <c r="N709" s="86"/>
      <c r="O709" s="86"/>
      <c r="P709" s="86"/>
      <c r="Q709" s="86"/>
      <c r="R709" s="86"/>
      <c r="S709" s="86"/>
      <c r="T709" s="40"/>
      <c r="U709" s="40"/>
      <c r="V709" s="40"/>
      <c r="W709" s="40"/>
    </row>
    <row r="710" spans="1:23" ht="23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86"/>
      <c r="M710" s="86"/>
      <c r="N710" s="86"/>
      <c r="O710" s="86"/>
      <c r="P710" s="86"/>
      <c r="Q710" s="86"/>
      <c r="R710" s="86"/>
      <c r="S710" s="86"/>
      <c r="T710" s="40"/>
      <c r="U710" s="40"/>
      <c r="V710" s="40"/>
      <c r="W710" s="40"/>
    </row>
    <row r="711" spans="1:23" ht="23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86"/>
      <c r="M711" s="86"/>
      <c r="N711" s="86"/>
      <c r="O711" s="86"/>
      <c r="P711" s="86"/>
      <c r="Q711" s="86"/>
      <c r="R711" s="86"/>
      <c r="S711" s="86"/>
      <c r="T711" s="40"/>
      <c r="U711" s="40"/>
      <c r="V711" s="40"/>
      <c r="W711" s="40"/>
    </row>
    <row r="712" spans="1:23" ht="23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86"/>
      <c r="M712" s="86"/>
      <c r="N712" s="86"/>
      <c r="O712" s="86"/>
      <c r="P712" s="86"/>
      <c r="Q712" s="86"/>
      <c r="R712" s="86"/>
      <c r="S712" s="86"/>
      <c r="T712" s="40"/>
      <c r="U712" s="40"/>
      <c r="V712" s="40"/>
      <c r="W712" s="40"/>
    </row>
    <row r="713" spans="1:23" ht="23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86"/>
      <c r="M713" s="86"/>
      <c r="N713" s="86"/>
      <c r="O713" s="86"/>
      <c r="P713" s="86"/>
      <c r="Q713" s="86"/>
      <c r="R713" s="86"/>
      <c r="S713" s="86"/>
      <c r="T713" s="40"/>
      <c r="U713" s="40"/>
      <c r="V713" s="40"/>
      <c r="W713" s="40"/>
    </row>
    <row r="714" spans="1:23" ht="23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86"/>
      <c r="M714" s="86"/>
      <c r="N714" s="86"/>
      <c r="O714" s="86"/>
      <c r="P714" s="86"/>
      <c r="Q714" s="86"/>
      <c r="R714" s="86"/>
      <c r="S714" s="86"/>
      <c r="T714" s="40"/>
      <c r="U714" s="40"/>
      <c r="V714" s="40"/>
      <c r="W714" s="40"/>
    </row>
    <row r="715" spans="1:23" ht="23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86"/>
      <c r="M715" s="86"/>
      <c r="N715" s="86"/>
      <c r="O715" s="86"/>
      <c r="P715" s="86"/>
      <c r="Q715" s="86"/>
      <c r="R715" s="86"/>
      <c r="S715" s="86"/>
      <c r="T715" s="40"/>
      <c r="U715" s="40"/>
      <c r="V715" s="40"/>
      <c r="W715" s="40"/>
    </row>
    <row r="716" spans="1:23" ht="23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86"/>
      <c r="M716" s="86"/>
      <c r="N716" s="86"/>
      <c r="O716" s="86"/>
      <c r="P716" s="86"/>
      <c r="Q716" s="86"/>
      <c r="R716" s="86"/>
      <c r="S716" s="86"/>
      <c r="T716" s="40"/>
      <c r="U716" s="40"/>
      <c r="V716" s="40"/>
      <c r="W716" s="40"/>
    </row>
    <row r="717" spans="1:23" ht="23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86"/>
      <c r="M717" s="86"/>
      <c r="N717" s="86"/>
      <c r="O717" s="86"/>
      <c r="P717" s="86"/>
      <c r="Q717" s="86"/>
      <c r="R717" s="86"/>
      <c r="S717" s="86"/>
      <c r="T717" s="40"/>
      <c r="U717" s="40"/>
      <c r="V717" s="40"/>
      <c r="W717" s="40"/>
    </row>
    <row r="718" spans="1:23" ht="23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86"/>
      <c r="M718" s="86"/>
      <c r="N718" s="86"/>
      <c r="O718" s="86"/>
      <c r="P718" s="86"/>
      <c r="Q718" s="86"/>
      <c r="R718" s="86"/>
      <c r="S718" s="86"/>
      <c r="T718" s="40"/>
      <c r="U718" s="40"/>
      <c r="V718" s="40"/>
      <c r="W718" s="40"/>
    </row>
    <row r="719" spans="1:23" ht="23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86"/>
      <c r="M719" s="86"/>
      <c r="N719" s="86"/>
      <c r="O719" s="86"/>
      <c r="P719" s="86"/>
      <c r="Q719" s="86"/>
      <c r="R719" s="86"/>
      <c r="S719" s="86"/>
      <c r="T719" s="40"/>
      <c r="U719" s="40"/>
      <c r="V719" s="40"/>
      <c r="W719" s="40"/>
    </row>
    <row r="720" spans="1:23" ht="23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86"/>
      <c r="M720" s="86"/>
      <c r="N720" s="86"/>
      <c r="O720" s="86"/>
      <c r="P720" s="86"/>
      <c r="Q720" s="86"/>
      <c r="R720" s="86"/>
      <c r="S720" s="86"/>
      <c r="T720" s="40"/>
      <c r="U720" s="40"/>
      <c r="V720" s="40"/>
      <c r="W720" s="40"/>
    </row>
    <row r="721" spans="1:23" ht="23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86"/>
      <c r="M721" s="86"/>
      <c r="N721" s="86"/>
      <c r="O721" s="86"/>
      <c r="P721" s="86"/>
      <c r="Q721" s="86"/>
      <c r="R721" s="86"/>
      <c r="S721" s="86"/>
      <c r="T721" s="40"/>
      <c r="U721" s="40"/>
      <c r="V721" s="40"/>
      <c r="W721" s="40"/>
    </row>
    <row r="722" spans="1:23" ht="23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86"/>
      <c r="M722" s="86"/>
      <c r="N722" s="86"/>
      <c r="O722" s="86"/>
      <c r="P722" s="86"/>
      <c r="Q722" s="86"/>
      <c r="R722" s="86"/>
      <c r="S722" s="86"/>
      <c r="T722" s="40"/>
      <c r="U722" s="40"/>
      <c r="V722" s="40"/>
      <c r="W722" s="40"/>
    </row>
    <row r="723" spans="1:23" ht="23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86"/>
      <c r="M723" s="86"/>
      <c r="N723" s="86"/>
      <c r="O723" s="86"/>
      <c r="P723" s="86"/>
      <c r="Q723" s="86"/>
      <c r="R723" s="86"/>
      <c r="S723" s="86"/>
      <c r="T723" s="40"/>
      <c r="U723" s="40"/>
      <c r="V723" s="40"/>
      <c r="W723" s="40"/>
    </row>
    <row r="724" spans="1:23" ht="23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86"/>
      <c r="M724" s="86"/>
      <c r="N724" s="86"/>
      <c r="O724" s="86"/>
      <c r="P724" s="86"/>
      <c r="Q724" s="86"/>
      <c r="R724" s="86"/>
      <c r="S724" s="86"/>
      <c r="T724" s="40"/>
      <c r="U724" s="40"/>
      <c r="V724" s="40"/>
      <c r="W724" s="40"/>
    </row>
    <row r="725" spans="1:23" ht="23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86"/>
      <c r="M725" s="86"/>
      <c r="N725" s="86"/>
      <c r="O725" s="86"/>
      <c r="P725" s="86"/>
      <c r="Q725" s="86"/>
      <c r="R725" s="86"/>
      <c r="S725" s="86"/>
      <c r="T725" s="40"/>
      <c r="U725" s="40"/>
      <c r="V725" s="40"/>
      <c r="W725" s="40"/>
    </row>
    <row r="726" spans="1:23" ht="23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86"/>
      <c r="M726" s="86"/>
      <c r="N726" s="86"/>
      <c r="O726" s="86"/>
      <c r="P726" s="86"/>
      <c r="Q726" s="86"/>
      <c r="R726" s="86"/>
      <c r="S726" s="86"/>
      <c r="T726" s="40"/>
      <c r="U726" s="40"/>
      <c r="V726" s="40"/>
      <c r="W726" s="40"/>
    </row>
    <row r="727" spans="1:23" ht="23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86"/>
      <c r="M727" s="86"/>
      <c r="N727" s="86"/>
      <c r="O727" s="86"/>
      <c r="P727" s="86"/>
      <c r="Q727" s="86"/>
      <c r="R727" s="86"/>
      <c r="S727" s="86"/>
      <c r="T727" s="40"/>
      <c r="U727" s="40"/>
      <c r="V727" s="40"/>
      <c r="W727" s="40"/>
    </row>
    <row r="728" spans="1:23" ht="23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86"/>
      <c r="M728" s="86"/>
      <c r="N728" s="86"/>
      <c r="O728" s="86"/>
      <c r="P728" s="86"/>
      <c r="Q728" s="86"/>
      <c r="R728" s="86"/>
      <c r="S728" s="86"/>
      <c r="T728" s="40"/>
      <c r="U728" s="40"/>
      <c r="V728" s="40"/>
      <c r="W728" s="40"/>
    </row>
    <row r="729" spans="1:23" ht="23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86"/>
      <c r="M729" s="86"/>
      <c r="N729" s="86"/>
      <c r="O729" s="86"/>
      <c r="P729" s="86"/>
      <c r="Q729" s="86"/>
      <c r="R729" s="86"/>
      <c r="S729" s="86"/>
      <c r="T729" s="40"/>
      <c r="U729" s="40"/>
      <c r="V729" s="40"/>
      <c r="W729" s="40"/>
    </row>
    <row r="730" spans="1:23" ht="23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86"/>
      <c r="M730" s="86"/>
      <c r="N730" s="86"/>
      <c r="O730" s="86"/>
      <c r="P730" s="86"/>
      <c r="Q730" s="86"/>
      <c r="R730" s="86"/>
      <c r="S730" s="86"/>
      <c r="T730" s="40"/>
      <c r="U730" s="40"/>
      <c r="V730" s="40"/>
      <c r="W730" s="40"/>
    </row>
    <row r="731" spans="1:23" ht="23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86"/>
      <c r="M731" s="86"/>
      <c r="N731" s="86"/>
      <c r="O731" s="86"/>
      <c r="P731" s="86"/>
      <c r="Q731" s="86"/>
      <c r="R731" s="86"/>
      <c r="S731" s="86"/>
      <c r="T731" s="40"/>
      <c r="U731" s="40"/>
      <c r="V731" s="40"/>
      <c r="W731" s="40"/>
    </row>
    <row r="732" spans="1:23" ht="23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86"/>
      <c r="M732" s="86"/>
      <c r="N732" s="86"/>
      <c r="O732" s="86"/>
      <c r="P732" s="86"/>
      <c r="Q732" s="86"/>
      <c r="R732" s="86"/>
      <c r="S732" s="86"/>
      <c r="T732" s="40"/>
      <c r="U732" s="40"/>
      <c r="V732" s="40"/>
      <c r="W732" s="40"/>
    </row>
    <row r="733" spans="1:23" ht="23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86"/>
      <c r="M733" s="86"/>
      <c r="N733" s="86"/>
      <c r="O733" s="86"/>
      <c r="P733" s="86"/>
      <c r="Q733" s="86"/>
      <c r="R733" s="86"/>
      <c r="S733" s="86"/>
      <c r="T733" s="40"/>
      <c r="U733" s="40"/>
      <c r="V733" s="40"/>
      <c r="W733" s="40"/>
    </row>
    <row r="734" spans="1:23" ht="23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86"/>
      <c r="M734" s="86"/>
      <c r="N734" s="86"/>
      <c r="O734" s="86"/>
      <c r="P734" s="86"/>
      <c r="Q734" s="86"/>
      <c r="R734" s="86"/>
      <c r="S734" s="86"/>
      <c r="T734" s="40"/>
      <c r="U734" s="40"/>
      <c r="V734" s="40"/>
      <c r="W734" s="40"/>
    </row>
    <row r="735" spans="1:23" ht="23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86"/>
      <c r="M735" s="86"/>
      <c r="N735" s="86"/>
      <c r="O735" s="86"/>
      <c r="P735" s="86"/>
      <c r="Q735" s="86"/>
      <c r="R735" s="86"/>
      <c r="S735" s="86"/>
      <c r="T735" s="40"/>
      <c r="U735" s="40"/>
      <c r="V735" s="40"/>
      <c r="W735" s="40"/>
    </row>
    <row r="736" spans="1:23" ht="23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86"/>
      <c r="M736" s="86"/>
      <c r="N736" s="86"/>
      <c r="O736" s="86"/>
      <c r="P736" s="86"/>
      <c r="Q736" s="86"/>
      <c r="R736" s="86"/>
      <c r="S736" s="86"/>
      <c r="T736" s="40"/>
      <c r="U736" s="40"/>
      <c r="V736" s="40"/>
      <c r="W736" s="40"/>
    </row>
    <row r="737" spans="1:23" ht="23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86"/>
      <c r="M737" s="86"/>
      <c r="N737" s="86"/>
      <c r="O737" s="86"/>
      <c r="P737" s="86"/>
      <c r="Q737" s="86"/>
      <c r="R737" s="86"/>
      <c r="S737" s="86"/>
      <c r="T737" s="40"/>
      <c r="U737" s="40"/>
      <c r="V737" s="40"/>
      <c r="W737" s="40"/>
    </row>
    <row r="738" spans="1:23" ht="23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86"/>
      <c r="M738" s="86"/>
      <c r="N738" s="86"/>
      <c r="O738" s="86"/>
      <c r="P738" s="86"/>
      <c r="Q738" s="86"/>
      <c r="R738" s="86"/>
      <c r="S738" s="86"/>
      <c r="T738" s="40"/>
      <c r="U738" s="40"/>
      <c r="V738" s="40"/>
      <c r="W738" s="40"/>
    </row>
    <row r="739" spans="1:23" ht="23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86"/>
      <c r="M739" s="86"/>
      <c r="N739" s="86"/>
      <c r="O739" s="86"/>
      <c r="P739" s="86"/>
      <c r="Q739" s="86"/>
      <c r="R739" s="86"/>
      <c r="S739" s="86"/>
      <c r="T739" s="40"/>
      <c r="U739" s="40"/>
      <c r="V739" s="40"/>
      <c r="W739" s="40"/>
    </row>
    <row r="740" spans="1:23" ht="23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86"/>
      <c r="M740" s="86"/>
      <c r="N740" s="86"/>
      <c r="O740" s="86"/>
      <c r="P740" s="86"/>
      <c r="Q740" s="86"/>
      <c r="R740" s="86"/>
      <c r="S740" s="86"/>
      <c r="T740" s="40"/>
      <c r="U740" s="40"/>
      <c r="V740" s="40"/>
      <c r="W740" s="40"/>
    </row>
    <row r="741" spans="1:23" ht="23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86"/>
      <c r="M741" s="86"/>
      <c r="N741" s="86"/>
      <c r="O741" s="86"/>
      <c r="P741" s="86"/>
      <c r="Q741" s="86"/>
      <c r="R741" s="86"/>
      <c r="S741" s="86"/>
      <c r="T741" s="40"/>
      <c r="U741" s="40"/>
      <c r="V741" s="40"/>
      <c r="W741" s="40"/>
    </row>
    <row r="742" spans="1:23" ht="23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86"/>
      <c r="M742" s="86"/>
      <c r="N742" s="86"/>
      <c r="O742" s="86"/>
      <c r="P742" s="86"/>
      <c r="Q742" s="86"/>
      <c r="R742" s="86"/>
      <c r="S742" s="86"/>
      <c r="T742" s="40"/>
      <c r="U742" s="40"/>
      <c r="V742" s="40"/>
      <c r="W742" s="40"/>
    </row>
    <row r="743" spans="1:23" ht="23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86"/>
      <c r="M743" s="86"/>
      <c r="N743" s="86"/>
      <c r="O743" s="86"/>
      <c r="P743" s="86"/>
      <c r="Q743" s="86"/>
      <c r="R743" s="86"/>
      <c r="S743" s="86"/>
      <c r="T743" s="40"/>
      <c r="U743" s="40"/>
      <c r="V743" s="40"/>
      <c r="W743" s="40"/>
    </row>
    <row r="744" spans="1:23" ht="23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86"/>
      <c r="M744" s="86"/>
      <c r="N744" s="86"/>
      <c r="O744" s="86"/>
      <c r="P744" s="86"/>
      <c r="Q744" s="86"/>
      <c r="R744" s="86"/>
      <c r="S744" s="86"/>
      <c r="T744" s="40"/>
      <c r="U744" s="40"/>
      <c r="V744" s="40"/>
      <c r="W744" s="40"/>
    </row>
    <row r="745" spans="1:23" ht="23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86"/>
      <c r="M745" s="86"/>
      <c r="N745" s="86"/>
      <c r="O745" s="86"/>
      <c r="P745" s="86"/>
      <c r="Q745" s="86"/>
      <c r="R745" s="86"/>
      <c r="S745" s="86"/>
      <c r="T745" s="40"/>
      <c r="U745" s="40"/>
      <c r="V745" s="40"/>
      <c r="W745" s="40"/>
    </row>
    <row r="746" spans="1:23" ht="23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86"/>
      <c r="M746" s="86"/>
      <c r="N746" s="86"/>
      <c r="O746" s="86"/>
      <c r="P746" s="86"/>
      <c r="Q746" s="86"/>
      <c r="R746" s="86"/>
      <c r="S746" s="86"/>
      <c r="T746" s="40"/>
      <c r="U746" s="40"/>
      <c r="V746" s="40"/>
      <c r="W746" s="40"/>
    </row>
    <row r="747" spans="1:23" ht="23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86"/>
      <c r="M747" s="86"/>
      <c r="N747" s="86"/>
      <c r="O747" s="86"/>
      <c r="P747" s="86"/>
      <c r="Q747" s="86"/>
      <c r="R747" s="86"/>
      <c r="S747" s="86"/>
      <c r="T747" s="40"/>
      <c r="U747" s="40"/>
      <c r="V747" s="40"/>
      <c r="W747" s="40"/>
    </row>
    <row r="748" spans="1:23" ht="23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86"/>
      <c r="M748" s="86"/>
      <c r="N748" s="86"/>
      <c r="O748" s="86"/>
      <c r="P748" s="86"/>
      <c r="Q748" s="86"/>
      <c r="R748" s="86"/>
      <c r="S748" s="86"/>
      <c r="T748" s="40"/>
      <c r="U748" s="40"/>
      <c r="V748" s="40"/>
      <c r="W748" s="40"/>
    </row>
    <row r="749" spans="1:23" ht="23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86"/>
      <c r="M749" s="86"/>
      <c r="N749" s="86"/>
      <c r="O749" s="86"/>
      <c r="P749" s="86"/>
      <c r="Q749" s="86"/>
      <c r="R749" s="86"/>
      <c r="S749" s="86"/>
      <c r="T749" s="40"/>
      <c r="U749" s="40"/>
      <c r="V749" s="40"/>
      <c r="W749" s="40"/>
    </row>
    <row r="750" spans="1:23" ht="23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86"/>
      <c r="M750" s="86"/>
      <c r="N750" s="86"/>
      <c r="O750" s="86"/>
      <c r="P750" s="86"/>
      <c r="Q750" s="86"/>
      <c r="R750" s="86"/>
      <c r="S750" s="86"/>
      <c r="T750" s="40"/>
      <c r="U750" s="40"/>
      <c r="V750" s="40"/>
      <c r="W750" s="40"/>
    </row>
    <row r="751" spans="1:23" ht="23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86"/>
      <c r="M751" s="86"/>
      <c r="N751" s="86"/>
      <c r="O751" s="86"/>
      <c r="P751" s="86"/>
      <c r="Q751" s="86"/>
      <c r="R751" s="86"/>
      <c r="S751" s="86"/>
      <c r="T751" s="40"/>
      <c r="U751" s="40"/>
      <c r="V751" s="40"/>
      <c r="W751" s="40"/>
    </row>
    <row r="752" spans="1:23" ht="23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86"/>
      <c r="M752" s="86"/>
      <c r="N752" s="86"/>
      <c r="O752" s="86"/>
      <c r="P752" s="86"/>
      <c r="Q752" s="86"/>
      <c r="R752" s="86"/>
      <c r="S752" s="86"/>
      <c r="T752" s="40"/>
      <c r="U752" s="40"/>
      <c r="V752" s="40"/>
      <c r="W752" s="40"/>
    </row>
    <row r="753" spans="1:23" ht="23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86"/>
      <c r="M753" s="86"/>
      <c r="N753" s="86"/>
      <c r="O753" s="86"/>
      <c r="P753" s="86"/>
      <c r="Q753" s="86"/>
      <c r="R753" s="86"/>
      <c r="S753" s="86"/>
      <c r="T753" s="40"/>
      <c r="U753" s="40"/>
      <c r="V753" s="40"/>
      <c r="W753" s="40"/>
    </row>
    <row r="754" spans="1:23" ht="23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86"/>
      <c r="M754" s="86"/>
      <c r="N754" s="86"/>
      <c r="O754" s="86"/>
      <c r="P754" s="86"/>
      <c r="Q754" s="86"/>
      <c r="R754" s="86"/>
      <c r="S754" s="86"/>
      <c r="T754" s="40"/>
      <c r="U754" s="40"/>
      <c r="V754" s="40"/>
      <c r="W754" s="40"/>
    </row>
    <row r="755" spans="1:23" ht="23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86"/>
      <c r="M755" s="86"/>
      <c r="N755" s="86"/>
      <c r="O755" s="86"/>
      <c r="P755" s="86"/>
      <c r="Q755" s="86"/>
      <c r="R755" s="86"/>
      <c r="S755" s="86"/>
      <c r="T755" s="40"/>
      <c r="U755" s="40"/>
      <c r="V755" s="40"/>
      <c r="W755" s="40"/>
    </row>
  </sheetData>
  <sheetProtection/>
  <mergeCells count="67">
    <mergeCell ref="BP82:BS82"/>
    <mergeCell ref="T82:W82"/>
    <mergeCell ref="AB82:AE82"/>
    <mergeCell ref="AA80:AA82"/>
    <mergeCell ref="Z80:Z82"/>
    <mergeCell ref="BP3:BW3"/>
    <mergeCell ref="BT80:BT82"/>
    <mergeCell ref="BU80:BU82"/>
    <mergeCell ref="BV80:BV82"/>
    <mergeCell ref="BW80:BW82"/>
    <mergeCell ref="BP81:BS81"/>
    <mergeCell ref="AB3:AI3"/>
    <mergeCell ref="B3:B4"/>
    <mergeCell ref="L3:S3"/>
    <mergeCell ref="K80:K81"/>
    <mergeCell ref="AJ3:AQ3"/>
    <mergeCell ref="AZ81:BC81"/>
    <mergeCell ref="AV80:AV82"/>
    <mergeCell ref="AJ81:AM81"/>
    <mergeCell ref="L81:O81"/>
    <mergeCell ref="AI80:AI82"/>
    <mergeCell ref="Y80:Y82"/>
    <mergeCell ref="C81:F81"/>
    <mergeCell ref="C3:K3"/>
    <mergeCell ref="I80:I81"/>
    <mergeCell ref="S80:S82"/>
    <mergeCell ref="AB81:AE81"/>
    <mergeCell ref="A1:BO2"/>
    <mergeCell ref="AZ82:BC82"/>
    <mergeCell ref="AO80:AO82"/>
    <mergeCell ref="AP80:AP82"/>
    <mergeCell ref="T3:AA3"/>
    <mergeCell ref="L82:O82"/>
    <mergeCell ref="AW80:AW82"/>
    <mergeCell ref="AR81:AU81"/>
    <mergeCell ref="T81:W81"/>
    <mergeCell ref="X80:X82"/>
    <mergeCell ref="A83:B83"/>
    <mergeCell ref="A82:K82"/>
    <mergeCell ref="A3:A4"/>
    <mergeCell ref="A80:B81"/>
    <mergeCell ref="R80:R82"/>
    <mergeCell ref="AX80:AX82"/>
    <mergeCell ref="J80:J81"/>
    <mergeCell ref="AR3:AY3"/>
    <mergeCell ref="AJ82:AM82"/>
    <mergeCell ref="AR82:AU82"/>
    <mergeCell ref="BG80:BG82"/>
    <mergeCell ref="Q80:Q82"/>
    <mergeCell ref="P80:P82"/>
    <mergeCell ref="AN80:AN82"/>
    <mergeCell ref="BF80:BF82"/>
    <mergeCell ref="AG80:AG82"/>
    <mergeCell ref="BE80:BE82"/>
    <mergeCell ref="AH80:AH82"/>
    <mergeCell ref="AQ80:AQ82"/>
    <mergeCell ref="BD80:BD82"/>
    <mergeCell ref="AY80:AY82"/>
    <mergeCell ref="AF80:AF82"/>
    <mergeCell ref="BH3:BO3"/>
    <mergeCell ref="BL80:BL82"/>
    <mergeCell ref="BM80:BM82"/>
    <mergeCell ref="BN80:BN82"/>
    <mergeCell ref="BO80:BO82"/>
    <mergeCell ref="AZ3:BG3"/>
    <mergeCell ref="BH81:BK81"/>
    <mergeCell ref="BH82:BK82"/>
  </mergeCells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521"/>
  <sheetViews>
    <sheetView zoomScale="40" zoomScaleNormal="40" workbookViewId="0" topLeftCell="A1">
      <selection activeCell="D8" sqref="D8"/>
    </sheetView>
  </sheetViews>
  <sheetFormatPr defaultColWidth="9.140625" defaultRowHeight="12.75"/>
  <cols>
    <col min="1" max="1" width="16.8515625" style="1" customWidth="1"/>
    <col min="2" max="2" width="113.140625" style="1" customWidth="1"/>
    <col min="3" max="3" width="11.421875" style="1" customWidth="1"/>
    <col min="4" max="5" width="9.140625" style="1" customWidth="1"/>
    <col min="6" max="6" width="10.28125" style="1" customWidth="1"/>
    <col min="7" max="7" width="12.28125" style="1" customWidth="1"/>
    <col min="8" max="8" width="9.28125" style="1" customWidth="1"/>
    <col min="9" max="9" width="11.28125" style="1" customWidth="1"/>
    <col min="10" max="10" width="10.28125" style="1" customWidth="1"/>
    <col min="11" max="11" width="6.7109375" style="1" customWidth="1"/>
    <col min="12" max="12" width="8.57421875" style="7" customWidth="1"/>
    <col min="13" max="13" width="8.8515625" style="8" customWidth="1"/>
    <col min="14" max="16" width="6.7109375" style="8" customWidth="1"/>
    <col min="17" max="17" width="9.28125" style="8" customWidth="1"/>
    <col min="18" max="18" width="8.8515625" style="8" customWidth="1"/>
    <col min="19" max="19" width="6.7109375" style="8" customWidth="1"/>
    <col min="20" max="20" width="8.140625" style="1" customWidth="1"/>
    <col min="21" max="23" width="6.7109375" style="1" customWidth="1"/>
    <col min="24" max="24" width="8.8515625" style="1" customWidth="1"/>
    <col min="25" max="25" width="9.140625" style="1" customWidth="1"/>
    <col min="26" max="26" width="8.00390625" style="1" customWidth="1"/>
    <col min="27" max="27" width="6.7109375" style="1" customWidth="1"/>
    <col min="28" max="28" width="9.8515625" style="8" customWidth="1"/>
    <col min="29" max="35" width="6.7109375" style="8" customWidth="1"/>
    <col min="36" max="36" width="9.140625" style="1" customWidth="1"/>
    <col min="37" max="43" width="6.7109375" style="1" customWidth="1"/>
    <col min="44" max="44" width="9.140625" style="8" customWidth="1"/>
    <col min="45" max="51" width="6.7109375" style="8" customWidth="1"/>
    <col min="52" max="55" width="6.7109375" style="1" customWidth="1"/>
    <col min="56" max="56" width="7.8515625" style="1" customWidth="1"/>
    <col min="57" max="57" width="8.57421875" style="1" customWidth="1"/>
    <col min="58" max="58" width="8.140625" style="1" customWidth="1"/>
    <col min="59" max="59" width="6.7109375" style="1" customWidth="1"/>
    <col min="60" max="62" width="6.7109375" style="8" customWidth="1"/>
    <col min="63" max="63" width="8.140625" style="8" customWidth="1"/>
    <col min="64" max="65" width="6.7109375" style="8" customWidth="1"/>
    <col min="66" max="66" width="8.421875" style="8" customWidth="1"/>
    <col min="67" max="67" width="6.7109375" style="8" customWidth="1"/>
    <col min="68" max="68" width="7.28125" style="1" customWidth="1"/>
    <col min="69" max="69" width="6.57421875" style="1" customWidth="1"/>
    <col min="70" max="70" width="7.28125" style="1" customWidth="1"/>
    <col min="71" max="71" width="6.57421875" style="1" customWidth="1"/>
    <col min="72" max="72" width="7.00390625" style="1" customWidth="1"/>
    <col min="73" max="73" width="6.57421875" style="1" customWidth="1"/>
    <col min="74" max="75" width="7.7109375" style="1" customWidth="1"/>
    <col min="76" max="76" width="9.140625" style="1" customWidth="1"/>
    <col min="77" max="16384" width="9.140625" style="1" customWidth="1"/>
  </cols>
  <sheetData>
    <row r="1" spans="1:135" s="10" customFormat="1" ht="15" customHeight="1">
      <c r="A1" s="161" t="s">
        <v>180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40"/>
    </row>
    <row r="2" spans="1:135" s="10" customFormat="1" ht="150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40"/>
    </row>
    <row r="3" spans="1:134" s="10" customFormat="1" ht="26.25" customHeight="1">
      <c r="A3" s="164" t="s">
        <v>16</v>
      </c>
      <c r="B3" s="165" t="s">
        <v>0</v>
      </c>
      <c r="C3" s="133" t="s">
        <v>1</v>
      </c>
      <c r="D3" s="134"/>
      <c r="E3" s="134"/>
      <c r="F3" s="134"/>
      <c r="G3" s="134"/>
      <c r="H3" s="134"/>
      <c r="I3" s="134"/>
      <c r="J3" s="134"/>
      <c r="K3" s="135"/>
      <c r="L3" s="130" t="s">
        <v>7</v>
      </c>
      <c r="M3" s="131"/>
      <c r="N3" s="131"/>
      <c r="O3" s="131"/>
      <c r="P3" s="131"/>
      <c r="Q3" s="131"/>
      <c r="R3" s="131"/>
      <c r="S3" s="132"/>
      <c r="T3" s="133" t="s">
        <v>8</v>
      </c>
      <c r="U3" s="134"/>
      <c r="V3" s="134"/>
      <c r="W3" s="134"/>
      <c r="X3" s="134"/>
      <c r="Y3" s="134"/>
      <c r="Z3" s="134"/>
      <c r="AA3" s="135"/>
      <c r="AB3" s="130" t="s">
        <v>9</v>
      </c>
      <c r="AC3" s="131"/>
      <c r="AD3" s="131"/>
      <c r="AE3" s="131"/>
      <c r="AF3" s="131"/>
      <c r="AG3" s="131"/>
      <c r="AH3" s="131"/>
      <c r="AI3" s="132"/>
      <c r="AJ3" s="133" t="s">
        <v>10</v>
      </c>
      <c r="AK3" s="134"/>
      <c r="AL3" s="134"/>
      <c r="AM3" s="134"/>
      <c r="AN3" s="134"/>
      <c r="AO3" s="134"/>
      <c r="AP3" s="134"/>
      <c r="AQ3" s="135"/>
      <c r="AR3" s="130" t="s">
        <v>11</v>
      </c>
      <c r="AS3" s="131"/>
      <c r="AT3" s="131"/>
      <c r="AU3" s="131"/>
      <c r="AV3" s="131"/>
      <c r="AW3" s="131"/>
      <c r="AX3" s="131"/>
      <c r="AY3" s="132"/>
      <c r="AZ3" s="133" t="s">
        <v>12</v>
      </c>
      <c r="BA3" s="134"/>
      <c r="BB3" s="134"/>
      <c r="BC3" s="134"/>
      <c r="BD3" s="134"/>
      <c r="BE3" s="134"/>
      <c r="BF3" s="134"/>
      <c r="BG3" s="135"/>
      <c r="BH3" s="130" t="s">
        <v>44</v>
      </c>
      <c r="BI3" s="131"/>
      <c r="BJ3" s="131"/>
      <c r="BK3" s="131"/>
      <c r="BL3" s="131"/>
      <c r="BM3" s="131"/>
      <c r="BN3" s="131"/>
      <c r="BO3" s="132"/>
      <c r="BP3" s="133" t="s">
        <v>157</v>
      </c>
      <c r="BQ3" s="134"/>
      <c r="BR3" s="134"/>
      <c r="BS3" s="134"/>
      <c r="BT3" s="134"/>
      <c r="BU3" s="134"/>
      <c r="BV3" s="134"/>
      <c r="BW3" s="135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</row>
    <row r="4" spans="1:75" s="10" customFormat="1" ht="49.5" customHeight="1">
      <c r="A4" s="164"/>
      <c r="B4" s="166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08" t="s">
        <v>17</v>
      </c>
      <c r="I4" s="109" t="s">
        <v>18</v>
      </c>
      <c r="J4" s="109" t="s">
        <v>19</v>
      </c>
      <c r="K4" s="109" t="s">
        <v>20</v>
      </c>
      <c r="L4" s="24" t="s">
        <v>2</v>
      </c>
      <c r="M4" s="24" t="s">
        <v>3</v>
      </c>
      <c r="N4" s="24" t="s">
        <v>4</v>
      </c>
      <c r="O4" s="24" t="s">
        <v>5</v>
      </c>
      <c r="P4" s="110" t="s">
        <v>17</v>
      </c>
      <c r="Q4" s="111" t="s">
        <v>18</v>
      </c>
      <c r="R4" s="111" t="s">
        <v>19</v>
      </c>
      <c r="S4" s="111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108" t="s">
        <v>17</v>
      </c>
      <c r="Y4" s="109" t="s">
        <v>18</v>
      </c>
      <c r="Z4" s="109" t="s">
        <v>19</v>
      </c>
      <c r="AA4" s="109" t="s">
        <v>20</v>
      </c>
      <c r="AB4" s="24" t="s">
        <v>2</v>
      </c>
      <c r="AC4" s="24" t="s">
        <v>3</v>
      </c>
      <c r="AD4" s="24" t="s">
        <v>4</v>
      </c>
      <c r="AE4" s="24" t="s">
        <v>5</v>
      </c>
      <c r="AF4" s="110" t="s">
        <v>17</v>
      </c>
      <c r="AG4" s="111" t="s">
        <v>18</v>
      </c>
      <c r="AH4" s="111" t="s">
        <v>19</v>
      </c>
      <c r="AI4" s="111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108" t="s">
        <v>17</v>
      </c>
      <c r="AO4" s="109" t="s">
        <v>18</v>
      </c>
      <c r="AP4" s="109" t="s">
        <v>19</v>
      </c>
      <c r="AQ4" s="109" t="s">
        <v>20</v>
      </c>
      <c r="AR4" s="24" t="s">
        <v>2</v>
      </c>
      <c r="AS4" s="24" t="s">
        <v>3</v>
      </c>
      <c r="AT4" s="24" t="s">
        <v>4</v>
      </c>
      <c r="AU4" s="24" t="s">
        <v>5</v>
      </c>
      <c r="AV4" s="110" t="s">
        <v>17</v>
      </c>
      <c r="AW4" s="111" t="s">
        <v>18</v>
      </c>
      <c r="AX4" s="111" t="s">
        <v>19</v>
      </c>
      <c r="AY4" s="111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108" t="s">
        <v>17</v>
      </c>
      <c r="BE4" s="109" t="s">
        <v>18</v>
      </c>
      <c r="BF4" s="109" t="s">
        <v>19</v>
      </c>
      <c r="BG4" s="109" t="s">
        <v>20</v>
      </c>
      <c r="BH4" s="24" t="s">
        <v>2</v>
      </c>
      <c r="BI4" s="24" t="s">
        <v>3</v>
      </c>
      <c r="BJ4" s="24" t="s">
        <v>4</v>
      </c>
      <c r="BK4" s="24" t="s">
        <v>5</v>
      </c>
      <c r="BL4" s="110" t="s">
        <v>17</v>
      </c>
      <c r="BM4" s="111" t="s">
        <v>18</v>
      </c>
      <c r="BN4" s="111" t="s">
        <v>19</v>
      </c>
      <c r="BO4" s="111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108" t="s">
        <v>17</v>
      </c>
      <c r="BU4" s="109" t="s">
        <v>18</v>
      </c>
      <c r="BV4" s="109" t="s">
        <v>19</v>
      </c>
      <c r="BW4" s="112" t="s">
        <v>20</v>
      </c>
    </row>
    <row r="5" spans="1:75" s="10" customFormat="1" ht="46.5" customHeight="1">
      <c r="A5" s="120" t="s">
        <v>32</v>
      </c>
      <c r="B5" s="113" t="s">
        <v>23</v>
      </c>
      <c r="C5" s="32">
        <f aca="true" t="shared" si="0" ref="C5:BN5">SUM(C6:C10)</f>
        <v>27</v>
      </c>
      <c r="D5" s="32">
        <f t="shared" si="0"/>
        <v>126</v>
      </c>
      <c r="E5" s="32">
        <f t="shared" si="0"/>
        <v>0</v>
      </c>
      <c r="F5" s="32">
        <f t="shared" si="0"/>
        <v>0</v>
      </c>
      <c r="G5" s="32">
        <f>SUM(G6:G10)</f>
        <v>153</v>
      </c>
      <c r="H5" s="32">
        <f t="shared" si="0"/>
        <v>14</v>
      </c>
      <c r="I5" s="32">
        <f t="shared" si="0"/>
        <v>6.5</v>
      </c>
      <c r="J5" s="32">
        <f t="shared" si="0"/>
        <v>7.5</v>
      </c>
      <c r="K5" s="32">
        <f t="shared" si="0"/>
        <v>0</v>
      </c>
      <c r="L5" s="32">
        <f t="shared" si="0"/>
        <v>27</v>
      </c>
      <c r="M5" s="32">
        <f t="shared" si="0"/>
        <v>54</v>
      </c>
      <c r="N5" s="32">
        <f t="shared" si="0"/>
        <v>0</v>
      </c>
      <c r="O5" s="32">
        <f t="shared" si="0"/>
        <v>0</v>
      </c>
      <c r="P5" s="32">
        <f t="shared" si="0"/>
        <v>8</v>
      </c>
      <c r="Q5" s="32">
        <f t="shared" si="0"/>
        <v>3.5</v>
      </c>
      <c r="R5" s="32">
        <f t="shared" si="0"/>
        <v>4.5</v>
      </c>
      <c r="S5" s="32">
        <f t="shared" si="0"/>
        <v>2</v>
      </c>
      <c r="T5" s="32">
        <f t="shared" si="0"/>
        <v>0</v>
      </c>
      <c r="U5" s="32">
        <f t="shared" si="0"/>
        <v>36</v>
      </c>
      <c r="V5" s="32">
        <f t="shared" si="0"/>
        <v>0</v>
      </c>
      <c r="W5" s="32">
        <f t="shared" si="0"/>
        <v>0</v>
      </c>
      <c r="X5" s="32">
        <f t="shared" si="0"/>
        <v>2</v>
      </c>
      <c r="Y5" s="32">
        <f t="shared" si="0"/>
        <v>1</v>
      </c>
      <c r="Z5" s="32">
        <f t="shared" si="0"/>
        <v>1</v>
      </c>
      <c r="AA5" s="32">
        <f t="shared" si="0"/>
        <v>0</v>
      </c>
      <c r="AB5" s="32">
        <f t="shared" si="0"/>
        <v>0</v>
      </c>
      <c r="AC5" s="32">
        <f t="shared" si="0"/>
        <v>18</v>
      </c>
      <c r="AD5" s="32">
        <f t="shared" si="0"/>
        <v>0</v>
      </c>
      <c r="AE5" s="32">
        <f t="shared" si="0"/>
        <v>0</v>
      </c>
      <c r="AF5" s="32">
        <f t="shared" si="0"/>
        <v>2</v>
      </c>
      <c r="AG5" s="32">
        <f t="shared" si="0"/>
        <v>1</v>
      </c>
      <c r="AH5" s="32">
        <f t="shared" si="0"/>
        <v>1</v>
      </c>
      <c r="AI5" s="32">
        <f t="shared" si="0"/>
        <v>0</v>
      </c>
      <c r="AJ5" s="32">
        <f t="shared" si="0"/>
        <v>0</v>
      </c>
      <c r="AK5" s="32">
        <f t="shared" si="0"/>
        <v>18</v>
      </c>
      <c r="AL5" s="32">
        <f t="shared" si="0"/>
        <v>0</v>
      </c>
      <c r="AM5" s="32">
        <f t="shared" si="0"/>
        <v>0</v>
      </c>
      <c r="AN5" s="32">
        <f t="shared" si="0"/>
        <v>2</v>
      </c>
      <c r="AO5" s="32">
        <f t="shared" si="0"/>
        <v>1</v>
      </c>
      <c r="AP5" s="32">
        <f t="shared" si="0"/>
        <v>1</v>
      </c>
      <c r="AQ5" s="32">
        <f t="shared" si="0"/>
        <v>0</v>
      </c>
      <c r="AR5" s="32">
        <f t="shared" si="0"/>
        <v>0</v>
      </c>
      <c r="AS5" s="32">
        <f t="shared" si="0"/>
        <v>0</v>
      </c>
      <c r="AT5" s="32">
        <f t="shared" si="0"/>
        <v>0</v>
      </c>
      <c r="AU5" s="32">
        <f t="shared" si="0"/>
        <v>0</v>
      </c>
      <c r="AV5" s="32">
        <f t="shared" si="0"/>
        <v>0</v>
      </c>
      <c r="AW5" s="32">
        <f t="shared" si="0"/>
        <v>0</v>
      </c>
      <c r="AX5" s="32">
        <f t="shared" si="0"/>
        <v>0</v>
      </c>
      <c r="AY5" s="32">
        <f t="shared" si="0"/>
        <v>0</v>
      </c>
      <c r="AZ5" s="32">
        <f t="shared" si="0"/>
        <v>0</v>
      </c>
      <c r="BA5" s="32">
        <f t="shared" si="0"/>
        <v>0</v>
      </c>
      <c r="BB5" s="32">
        <f t="shared" si="0"/>
        <v>0</v>
      </c>
      <c r="BC5" s="32">
        <f t="shared" si="0"/>
        <v>0</v>
      </c>
      <c r="BD5" s="32">
        <f t="shared" si="0"/>
        <v>0</v>
      </c>
      <c r="BE5" s="32">
        <f t="shared" si="0"/>
        <v>0</v>
      </c>
      <c r="BF5" s="32">
        <f t="shared" si="0"/>
        <v>0</v>
      </c>
      <c r="BG5" s="32">
        <f t="shared" si="0"/>
        <v>0</v>
      </c>
      <c r="BH5" s="32">
        <f t="shared" si="0"/>
        <v>0</v>
      </c>
      <c r="BI5" s="32">
        <f t="shared" si="0"/>
        <v>0</v>
      </c>
      <c r="BJ5" s="32">
        <f t="shared" si="0"/>
        <v>0</v>
      </c>
      <c r="BK5" s="32">
        <f t="shared" si="0"/>
        <v>0</v>
      </c>
      <c r="BL5" s="32">
        <f t="shared" si="0"/>
        <v>0</v>
      </c>
      <c r="BM5" s="32">
        <f t="shared" si="0"/>
        <v>0</v>
      </c>
      <c r="BN5" s="32">
        <f t="shared" si="0"/>
        <v>0</v>
      </c>
      <c r="BO5" s="32">
        <f>SUM(BO6:BO10)</f>
        <v>0</v>
      </c>
      <c r="BP5" s="32">
        <f aca="true" t="shared" si="1" ref="BP5:BW5">SUM(BP6:BP10)</f>
        <v>0</v>
      </c>
      <c r="BQ5" s="32">
        <f t="shared" si="1"/>
        <v>0</v>
      </c>
      <c r="BR5" s="32">
        <f t="shared" si="1"/>
        <v>0</v>
      </c>
      <c r="BS5" s="32">
        <f t="shared" si="1"/>
        <v>0</v>
      </c>
      <c r="BT5" s="32">
        <f t="shared" si="1"/>
        <v>0</v>
      </c>
      <c r="BU5" s="32">
        <f t="shared" si="1"/>
        <v>0</v>
      </c>
      <c r="BV5" s="32">
        <f t="shared" si="1"/>
        <v>0</v>
      </c>
      <c r="BW5" s="32">
        <f t="shared" si="1"/>
        <v>0</v>
      </c>
    </row>
    <row r="6" spans="1:75" s="26" customFormat="1" ht="44.25" customHeight="1">
      <c r="A6" s="73" t="s">
        <v>15</v>
      </c>
      <c r="B6" s="114" t="s">
        <v>108</v>
      </c>
      <c r="C6" s="74"/>
      <c r="D6" s="75">
        <v>36</v>
      </c>
      <c r="E6" s="74"/>
      <c r="F6" s="74"/>
      <c r="G6" s="9">
        <v>36</v>
      </c>
      <c r="H6" s="76"/>
      <c r="I6" s="76"/>
      <c r="J6" s="76"/>
      <c r="K6" s="76"/>
      <c r="L6" s="23"/>
      <c r="M6" s="24">
        <v>18</v>
      </c>
      <c r="N6" s="23"/>
      <c r="O6" s="23"/>
      <c r="P6" s="23"/>
      <c r="Q6" s="23"/>
      <c r="R6" s="23"/>
      <c r="S6" s="23"/>
      <c r="T6" s="20"/>
      <c r="U6" s="9">
        <v>18</v>
      </c>
      <c r="V6" s="20"/>
      <c r="W6" s="20"/>
      <c r="X6" s="20"/>
      <c r="Y6" s="20"/>
      <c r="Z6" s="20"/>
      <c r="AA6" s="20"/>
      <c r="AB6" s="23"/>
      <c r="AC6" s="23"/>
      <c r="AD6" s="23"/>
      <c r="AE6" s="23"/>
      <c r="AF6" s="23"/>
      <c r="AG6" s="23"/>
      <c r="AH6" s="23"/>
      <c r="AI6" s="23"/>
      <c r="AJ6" s="20"/>
      <c r="AK6" s="20"/>
      <c r="AL6" s="20"/>
      <c r="AM6" s="20"/>
      <c r="AN6" s="20"/>
      <c r="AO6" s="20"/>
      <c r="AP6" s="20"/>
      <c r="AQ6" s="20"/>
      <c r="AR6" s="23"/>
      <c r="AS6" s="23"/>
      <c r="AT6" s="23"/>
      <c r="AU6" s="23"/>
      <c r="AV6" s="23"/>
      <c r="AW6" s="23"/>
      <c r="AX6" s="23"/>
      <c r="AY6" s="23"/>
      <c r="AZ6" s="20"/>
      <c r="BA6" s="20"/>
      <c r="BB6" s="20"/>
      <c r="BC6" s="20"/>
      <c r="BD6" s="20"/>
      <c r="BE6" s="20"/>
      <c r="BF6" s="20"/>
      <c r="BG6" s="20"/>
      <c r="BH6" s="23"/>
      <c r="BI6" s="23"/>
      <c r="BJ6" s="23"/>
      <c r="BK6" s="23"/>
      <c r="BL6" s="29"/>
      <c r="BM6" s="23"/>
      <c r="BN6" s="23"/>
      <c r="BO6" s="23"/>
      <c r="BP6" s="20"/>
      <c r="BQ6" s="20"/>
      <c r="BR6" s="20"/>
      <c r="BS6" s="20"/>
      <c r="BT6" s="20"/>
      <c r="BU6" s="20"/>
      <c r="BV6" s="20"/>
      <c r="BW6" s="20"/>
    </row>
    <row r="7" spans="1:75" ht="46.5" customHeight="1">
      <c r="A7" s="21" t="s">
        <v>14</v>
      </c>
      <c r="B7" s="115" t="s">
        <v>109</v>
      </c>
      <c r="C7" s="9">
        <v>9</v>
      </c>
      <c r="D7" s="9"/>
      <c r="E7" s="9"/>
      <c r="F7" s="9"/>
      <c r="G7" s="9">
        <v>9</v>
      </c>
      <c r="H7" s="9">
        <f>'I ST_S'!H7</f>
        <v>1</v>
      </c>
      <c r="I7" s="9"/>
      <c r="J7" s="9">
        <f>'I ST_S'!J7</f>
        <v>1</v>
      </c>
      <c r="K7" s="9"/>
      <c r="L7" s="24">
        <v>9</v>
      </c>
      <c r="M7" s="24"/>
      <c r="N7" s="24"/>
      <c r="O7" s="24"/>
      <c r="P7" s="24">
        <f>'I ST_S'!P7</f>
        <v>1</v>
      </c>
      <c r="Q7" s="24"/>
      <c r="R7" s="24">
        <f>'I ST_S'!R7</f>
        <v>1</v>
      </c>
      <c r="S7" s="24"/>
      <c r="T7" s="9"/>
      <c r="U7" s="9"/>
      <c r="V7" s="9"/>
      <c r="W7" s="9"/>
      <c r="X7" s="9"/>
      <c r="Y7" s="9"/>
      <c r="Z7" s="9"/>
      <c r="AA7" s="9"/>
      <c r="AB7" s="24"/>
      <c r="AC7" s="42"/>
      <c r="AD7" s="24"/>
      <c r="AE7" s="24"/>
      <c r="AF7" s="24"/>
      <c r="AG7" s="24"/>
      <c r="AH7" s="24"/>
      <c r="AI7" s="24"/>
      <c r="AJ7" s="9"/>
      <c r="AK7" s="9"/>
      <c r="AL7" s="9"/>
      <c r="AM7" s="9"/>
      <c r="AN7" s="9"/>
      <c r="AO7" s="9"/>
      <c r="AP7" s="9"/>
      <c r="AQ7" s="9"/>
      <c r="AR7" s="24"/>
      <c r="AS7" s="24"/>
      <c r="AT7" s="24"/>
      <c r="AU7" s="24"/>
      <c r="AV7" s="24"/>
      <c r="AW7" s="24"/>
      <c r="AX7" s="24"/>
      <c r="AY7" s="24"/>
      <c r="AZ7" s="9"/>
      <c r="BA7" s="9"/>
      <c r="BB7" s="9"/>
      <c r="BC7" s="9"/>
      <c r="BD7" s="9"/>
      <c r="BE7" s="9"/>
      <c r="BF7" s="9"/>
      <c r="BG7" s="9"/>
      <c r="BH7" s="24"/>
      <c r="BI7" s="24"/>
      <c r="BJ7" s="24"/>
      <c r="BK7" s="24"/>
      <c r="BL7" s="25"/>
      <c r="BM7" s="24"/>
      <c r="BN7" s="24"/>
      <c r="BO7" s="24"/>
      <c r="BP7" s="9"/>
      <c r="BQ7" s="9"/>
      <c r="BR7" s="9"/>
      <c r="BS7" s="9"/>
      <c r="BT7" s="9"/>
      <c r="BU7" s="9"/>
      <c r="BV7" s="9"/>
      <c r="BW7" s="9"/>
    </row>
    <row r="8" spans="1:75" ht="46.5" customHeight="1">
      <c r="A8" s="21" t="s">
        <v>45</v>
      </c>
      <c r="B8" s="115" t="s">
        <v>110</v>
      </c>
      <c r="C8" s="9"/>
      <c r="D8" s="9">
        <f>'I ST_S'!D8*0.6</f>
        <v>72</v>
      </c>
      <c r="E8" s="9"/>
      <c r="F8" s="9"/>
      <c r="G8" s="9">
        <f>'I ST_S'!G8*0.6</f>
        <v>72</v>
      </c>
      <c r="H8" s="9">
        <f>'I ST_S'!H8</f>
        <v>8</v>
      </c>
      <c r="I8" s="9">
        <f>'I ST_S'!I8</f>
        <v>4</v>
      </c>
      <c r="J8" s="9">
        <f>'I ST_S'!J8</f>
        <v>4</v>
      </c>
      <c r="K8" s="9"/>
      <c r="L8" s="43"/>
      <c r="M8" s="43">
        <v>18</v>
      </c>
      <c r="N8" s="43"/>
      <c r="O8" s="43"/>
      <c r="P8" s="24">
        <f>'I ST_S'!P8</f>
        <v>2</v>
      </c>
      <c r="Q8" s="24">
        <f>'I ST_S'!Q8</f>
        <v>1</v>
      </c>
      <c r="R8" s="24">
        <f>'I ST_S'!R8</f>
        <v>1</v>
      </c>
      <c r="S8" s="24"/>
      <c r="T8" s="11"/>
      <c r="U8" s="11">
        <v>18</v>
      </c>
      <c r="V8" s="11"/>
      <c r="W8" s="11"/>
      <c r="X8" s="11">
        <v>2</v>
      </c>
      <c r="Y8" s="11">
        <v>1</v>
      </c>
      <c r="Z8" s="11">
        <v>1</v>
      </c>
      <c r="AA8" s="11"/>
      <c r="AB8" s="44"/>
      <c r="AC8" s="43">
        <v>18</v>
      </c>
      <c r="AD8" s="46"/>
      <c r="AE8" s="43"/>
      <c r="AF8" s="24">
        <f>'I ST_S'!AF8</f>
        <v>2</v>
      </c>
      <c r="AG8" s="24">
        <f>'I ST_S'!AG8</f>
        <v>1</v>
      </c>
      <c r="AH8" s="24">
        <f>'I ST_S'!AH8</f>
        <v>1</v>
      </c>
      <c r="AI8" s="24"/>
      <c r="AJ8" s="11"/>
      <c r="AK8" s="11">
        <v>18</v>
      </c>
      <c r="AL8" s="11"/>
      <c r="AM8" s="11"/>
      <c r="AN8" s="11">
        <v>2</v>
      </c>
      <c r="AO8" s="11">
        <v>1</v>
      </c>
      <c r="AP8" s="11">
        <v>1</v>
      </c>
      <c r="AQ8" s="11"/>
      <c r="AR8" s="43"/>
      <c r="AS8" s="43"/>
      <c r="AT8" s="43"/>
      <c r="AU8" s="43"/>
      <c r="AV8" s="43"/>
      <c r="AW8" s="43"/>
      <c r="AX8" s="43"/>
      <c r="AY8" s="43"/>
      <c r="AZ8" s="11"/>
      <c r="BA8" s="11"/>
      <c r="BB8" s="11"/>
      <c r="BC8" s="11"/>
      <c r="BD8" s="11"/>
      <c r="BE8" s="11"/>
      <c r="BF8" s="11"/>
      <c r="BG8" s="11"/>
      <c r="BH8" s="43"/>
      <c r="BI8" s="43"/>
      <c r="BJ8" s="43"/>
      <c r="BK8" s="43"/>
      <c r="BL8" s="44"/>
      <c r="BM8" s="43"/>
      <c r="BN8" s="43"/>
      <c r="BO8" s="43"/>
      <c r="BP8" s="11"/>
      <c r="BQ8" s="11"/>
      <c r="BR8" s="11"/>
      <c r="BS8" s="11"/>
      <c r="BT8" s="11"/>
      <c r="BU8" s="11"/>
      <c r="BV8" s="11"/>
      <c r="BW8" s="11"/>
    </row>
    <row r="9" spans="1:75" ht="46.5" customHeight="1">
      <c r="A9" s="21" t="s">
        <v>46</v>
      </c>
      <c r="B9" s="116" t="s">
        <v>111</v>
      </c>
      <c r="C9" s="9"/>
      <c r="D9" s="9">
        <f>'I ST_S'!D9*0.6</f>
        <v>18</v>
      </c>
      <c r="E9" s="9"/>
      <c r="F9" s="9"/>
      <c r="G9" s="9">
        <f>'I ST_S'!G9*0.6</f>
        <v>18</v>
      </c>
      <c r="H9" s="9">
        <f>'I ST_S'!H9</f>
        <v>3</v>
      </c>
      <c r="I9" s="9">
        <f>'I ST_S'!I9</f>
        <v>1.5</v>
      </c>
      <c r="J9" s="9">
        <f>'I ST_S'!J9</f>
        <v>1.5</v>
      </c>
      <c r="K9" s="9"/>
      <c r="L9" s="23"/>
      <c r="M9" s="24">
        <v>18</v>
      </c>
      <c r="N9" s="24"/>
      <c r="O9" s="24"/>
      <c r="P9" s="24">
        <f>'I ST_S'!P9</f>
        <v>3</v>
      </c>
      <c r="Q9" s="24">
        <f>'I ST_S'!Q9</f>
        <v>1.5</v>
      </c>
      <c r="R9" s="24">
        <f>'I ST_S'!R9</f>
        <v>1.5</v>
      </c>
      <c r="S9" s="24"/>
      <c r="T9" s="9"/>
      <c r="U9" s="9"/>
      <c r="V9" s="9"/>
      <c r="W9" s="9"/>
      <c r="X9" s="9"/>
      <c r="Y9" s="9"/>
      <c r="Z9" s="9"/>
      <c r="AA9" s="9"/>
      <c r="AB9" s="24"/>
      <c r="AC9" s="47"/>
      <c r="AD9" s="24"/>
      <c r="AE9" s="24"/>
      <c r="AF9" s="24"/>
      <c r="AG9" s="24"/>
      <c r="AH9" s="24"/>
      <c r="AI9" s="24"/>
      <c r="AJ9" s="9"/>
      <c r="AK9" s="9"/>
      <c r="AL9" s="9"/>
      <c r="AM9" s="9"/>
      <c r="AN9" s="9"/>
      <c r="AO9" s="9"/>
      <c r="AP9" s="9"/>
      <c r="AQ9" s="9"/>
      <c r="AR9" s="24"/>
      <c r="AS9" s="24"/>
      <c r="AT9" s="24"/>
      <c r="AU9" s="24"/>
      <c r="AV9" s="24"/>
      <c r="AW9" s="24"/>
      <c r="AX9" s="24"/>
      <c r="AY9" s="24"/>
      <c r="AZ9" s="9"/>
      <c r="BA9" s="9"/>
      <c r="BB9" s="9"/>
      <c r="BC9" s="9"/>
      <c r="BD9" s="9"/>
      <c r="BE9" s="9"/>
      <c r="BF9" s="9"/>
      <c r="BG9" s="9"/>
      <c r="BH9" s="24"/>
      <c r="BI9" s="24"/>
      <c r="BJ9" s="24"/>
      <c r="BK9" s="24"/>
      <c r="BL9" s="25"/>
      <c r="BM9" s="24"/>
      <c r="BN9" s="24"/>
      <c r="BO9" s="24"/>
      <c r="BP9" s="9"/>
      <c r="BQ9" s="9"/>
      <c r="BR9" s="9"/>
      <c r="BS9" s="9"/>
      <c r="BT9" s="9"/>
      <c r="BU9" s="9"/>
      <c r="BV9" s="9"/>
      <c r="BW9" s="9"/>
    </row>
    <row r="10" spans="1:75" ht="46.5" customHeight="1">
      <c r="A10" s="21" t="s">
        <v>22</v>
      </c>
      <c r="B10" s="22" t="s">
        <v>167</v>
      </c>
      <c r="C10" s="9">
        <v>18</v>
      </c>
      <c r="D10" s="9"/>
      <c r="E10" s="9"/>
      <c r="F10" s="9"/>
      <c r="G10" s="9">
        <f>'I ST_S'!G10*0.6</f>
        <v>18</v>
      </c>
      <c r="H10" s="9">
        <f>'I ST_S'!H10</f>
        <v>2</v>
      </c>
      <c r="I10" s="9">
        <f>'I ST_S'!I10</f>
        <v>1</v>
      </c>
      <c r="J10" s="9">
        <f>'I ST_S'!J10</f>
        <v>1</v>
      </c>
      <c r="K10" s="9"/>
      <c r="L10" s="43">
        <v>18</v>
      </c>
      <c r="M10" s="43"/>
      <c r="N10" s="48"/>
      <c r="O10" s="43"/>
      <c r="P10" s="24">
        <f>'I ST_S'!P10</f>
        <v>2</v>
      </c>
      <c r="Q10" s="24">
        <f>'I ST_S'!Q10</f>
        <v>1</v>
      </c>
      <c r="R10" s="24">
        <f>'I ST_S'!R10</f>
        <v>1</v>
      </c>
      <c r="S10" s="24">
        <f>'I ST_S'!S10</f>
        <v>2</v>
      </c>
      <c r="T10" s="11"/>
      <c r="U10" s="11"/>
      <c r="V10" s="11"/>
      <c r="W10" s="11"/>
      <c r="X10" s="11"/>
      <c r="Y10" s="11"/>
      <c r="Z10" s="11"/>
      <c r="AA10" s="11"/>
      <c r="AB10" s="43"/>
      <c r="AC10" s="43"/>
      <c r="AD10" s="43"/>
      <c r="AE10" s="43"/>
      <c r="AF10" s="43"/>
      <c r="AG10" s="43"/>
      <c r="AH10" s="43"/>
      <c r="AI10" s="43"/>
      <c r="AJ10" s="11"/>
      <c r="AK10" s="11"/>
      <c r="AL10" s="11"/>
      <c r="AM10" s="11"/>
      <c r="AN10" s="11"/>
      <c r="AO10" s="11"/>
      <c r="AP10" s="11"/>
      <c r="AQ10" s="11"/>
      <c r="AR10" s="43"/>
      <c r="AS10" s="43"/>
      <c r="AT10" s="43"/>
      <c r="AU10" s="43"/>
      <c r="AV10" s="43"/>
      <c r="AW10" s="43"/>
      <c r="AX10" s="43"/>
      <c r="AY10" s="43"/>
      <c r="AZ10" s="11"/>
      <c r="BA10" s="11"/>
      <c r="BB10" s="11"/>
      <c r="BC10" s="11"/>
      <c r="BD10" s="11"/>
      <c r="BE10" s="11"/>
      <c r="BF10" s="11"/>
      <c r="BG10" s="11"/>
      <c r="BH10" s="43"/>
      <c r="BI10" s="43"/>
      <c r="BJ10" s="43"/>
      <c r="BK10" s="43"/>
      <c r="BL10" s="44"/>
      <c r="BM10" s="43"/>
      <c r="BN10" s="43"/>
      <c r="BO10" s="43"/>
      <c r="BP10" s="11"/>
      <c r="BQ10" s="11"/>
      <c r="BR10" s="11"/>
      <c r="BS10" s="11"/>
      <c r="BT10" s="11"/>
      <c r="BU10" s="11"/>
      <c r="BV10" s="11"/>
      <c r="BW10" s="11"/>
    </row>
    <row r="11" spans="1:75" ht="46.5" customHeight="1" thickBot="1">
      <c r="A11" s="104" t="s">
        <v>33</v>
      </c>
      <c r="B11" s="117" t="s">
        <v>24</v>
      </c>
      <c r="C11" s="49">
        <f>SUM(C12:C18)</f>
        <v>90</v>
      </c>
      <c r="D11" s="49">
        <f aca="true" t="shared" si="2" ref="D11:BO11">SUM(D12:D18)</f>
        <v>63</v>
      </c>
      <c r="E11" s="49">
        <f t="shared" si="2"/>
        <v>18</v>
      </c>
      <c r="F11" s="49">
        <f t="shared" si="2"/>
        <v>0</v>
      </c>
      <c r="G11" s="49">
        <f t="shared" si="2"/>
        <v>171</v>
      </c>
      <c r="H11" s="49">
        <f t="shared" si="2"/>
        <v>24</v>
      </c>
      <c r="I11" s="49">
        <f t="shared" si="2"/>
        <v>12</v>
      </c>
      <c r="J11" s="49">
        <f t="shared" si="2"/>
        <v>12</v>
      </c>
      <c r="K11" s="49">
        <f t="shared" si="2"/>
        <v>0</v>
      </c>
      <c r="L11" s="31">
        <f t="shared" si="2"/>
        <v>36</v>
      </c>
      <c r="M11" s="49">
        <f t="shared" si="2"/>
        <v>36</v>
      </c>
      <c r="N11" s="49">
        <f t="shared" si="2"/>
        <v>0</v>
      </c>
      <c r="O11" s="49">
        <f t="shared" si="2"/>
        <v>0</v>
      </c>
      <c r="P11" s="49">
        <f t="shared" si="2"/>
        <v>11</v>
      </c>
      <c r="Q11" s="49">
        <f t="shared" si="2"/>
        <v>5.5</v>
      </c>
      <c r="R11" s="49">
        <f t="shared" si="2"/>
        <v>5.5</v>
      </c>
      <c r="S11" s="49">
        <f t="shared" si="2"/>
        <v>0</v>
      </c>
      <c r="T11" s="49">
        <f t="shared" si="2"/>
        <v>54</v>
      </c>
      <c r="U11" s="49">
        <f t="shared" si="2"/>
        <v>27</v>
      </c>
      <c r="V11" s="49">
        <f t="shared" si="2"/>
        <v>18</v>
      </c>
      <c r="W11" s="49">
        <f t="shared" si="2"/>
        <v>0</v>
      </c>
      <c r="X11" s="49">
        <f t="shared" si="2"/>
        <v>13</v>
      </c>
      <c r="Y11" s="49">
        <f t="shared" si="2"/>
        <v>6.5</v>
      </c>
      <c r="Z11" s="49">
        <f t="shared" si="2"/>
        <v>6.5</v>
      </c>
      <c r="AA11" s="49">
        <f t="shared" si="2"/>
        <v>0</v>
      </c>
      <c r="AB11" s="49">
        <f t="shared" si="2"/>
        <v>0</v>
      </c>
      <c r="AC11" s="49">
        <f t="shared" si="2"/>
        <v>0</v>
      </c>
      <c r="AD11" s="49">
        <f t="shared" si="2"/>
        <v>0</v>
      </c>
      <c r="AE11" s="49">
        <f t="shared" si="2"/>
        <v>0</v>
      </c>
      <c r="AF11" s="49">
        <f t="shared" si="2"/>
        <v>0</v>
      </c>
      <c r="AG11" s="49">
        <f t="shared" si="2"/>
        <v>0</v>
      </c>
      <c r="AH11" s="49">
        <f t="shared" si="2"/>
        <v>0</v>
      </c>
      <c r="AI11" s="49">
        <f t="shared" si="2"/>
        <v>0</v>
      </c>
      <c r="AJ11" s="49">
        <f t="shared" si="2"/>
        <v>0</v>
      </c>
      <c r="AK11" s="49">
        <f t="shared" si="2"/>
        <v>0</v>
      </c>
      <c r="AL11" s="49">
        <f t="shared" si="2"/>
        <v>0</v>
      </c>
      <c r="AM11" s="49">
        <f t="shared" si="2"/>
        <v>0</v>
      </c>
      <c r="AN11" s="49">
        <f t="shared" si="2"/>
        <v>0</v>
      </c>
      <c r="AO11" s="49">
        <f t="shared" si="2"/>
        <v>0</v>
      </c>
      <c r="AP11" s="49">
        <f t="shared" si="2"/>
        <v>0</v>
      </c>
      <c r="AQ11" s="49">
        <f t="shared" si="2"/>
        <v>0</v>
      </c>
      <c r="AR11" s="49">
        <f t="shared" si="2"/>
        <v>0</v>
      </c>
      <c r="AS11" s="49">
        <f t="shared" si="2"/>
        <v>0</v>
      </c>
      <c r="AT11" s="49">
        <f t="shared" si="2"/>
        <v>0</v>
      </c>
      <c r="AU11" s="49">
        <f t="shared" si="2"/>
        <v>0</v>
      </c>
      <c r="AV11" s="49">
        <f t="shared" si="2"/>
        <v>0</v>
      </c>
      <c r="AW11" s="49">
        <f t="shared" si="2"/>
        <v>0</v>
      </c>
      <c r="AX11" s="49">
        <f t="shared" si="2"/>
        <v>0</v>
      </c>
      <c r="AY11" s="49">
        <f t="shared" si="2"/>
        <v>0</v>
      </c>
      <c r="AZ11" s="49">
        <f t="shared" si="2"/>
        <v>0</v>
      </c>
      <c r="BA11" s="49">
        <f t="shared" si="2"/>
        <v>0</v>
      </c>
      <c r="BB11" s="49">
        <f t="shared" si="2"/>
        <v>0</v>
      </c>
      <c r="BC11" s="49">
        <f t="shared" si="2"/>
        <v>0</v>
      </c>
      <c r="BD11" s="49">
        <f t="shared" si="2"/>
        <v>0</v>
      </c>
      <c r="BE11" s="49">
        <f t="shared" si="2"/>
        <v>0</v>
      </c>
      <c r="BF11" s="49">
        <f t="shared" si="2"/>
        <v>0</v>
      </c>
      <c r="BG11" s="49">
        <f t="shared" si="2"/>
        <v>0</v>
      </c>
      <c r="BH11" s="49">
        <f t="shared" si="2"/>
        <v>0</v>
      </c>
      <c r="BI11" s="49">
        <f t="shared" si="2"/>
        <v>0</v>
      </c>
      <c r="BJ11" s="49">
        <f t="shared" si="2"/>
        <v>0</v>
      </c>
      <c r="BK11" s="49">
        <f t="shared" si="2"/>
        <v>0</v>
      </c>
      <c r="BL11" s="49">
        <f t="shared" si="2"/>
        <v>0</v>
      </c>
      <c r="BM11" s="49">
        <f t="shared" si="2"/>
        <v>0</v>
      </c>
      <c r="BN11" s="49">
        <f t="shared" si="2"/>
        <v>0</v>
      </c>
      <c r="BO11" s="49">
        <f t="shared" si="2"/>
        <v>0</v>
      </c>
      <c r="BP11" s="49">
        <f aca="true" t="shared" si="3" ref="BP11:BW11">SUM(BP12:BP18)</f>
        <v>0</v>
      </c>
      <c r="BQ11" s="49">
        <f t="shared" si="3"/>
        <v>0</v>
      </c>
      <c r="BR11" s="49">
        <f t="shared" si="3"/>
        <v>0</v>
      </c>
      <c r="BS11" s="49">
        <f t="shared" si="3"/>
        <v>0</v>
      </c>
      <c r="BT11" s="49">
        <f t="shared" si="3"/>
        <v>0</v>
      </c>
      <c r="BU11" s="49">
        <f t="shared" si="3"/>
        <v>0</v>
      </c>
      <c r="BV11" s="49">
        <f t="shared" si="3"/>
        <v>0</v>
      </c>
      <c r="BW11" s="49">
        <f t="shared" si="3"/>
        <v>0</v>
      </c>
    </row>
    <row r="12" spans="1:75" ht="46.5" customHeight="1" thickBot="1">
      <c r="A12" s="21" t="s">
        <v>47</v>
      </c>
      <c r="B12" s="118" t="s">
        <v>112</v>
      </c>
      <c r="C12" s="9">
        <f>'I ST_S'!C12*0.6</f>
        <v>18</v>
      </c>
      <c r="D12" s="9">
        <f>'I ST_S'!D12*0.6</f>
        <v>9</v>
      </c>
      <c r="E12" s="9"/>
      <c r="F12" s="9"/>
      <c r="G12" s="11">
        <f aca="true" t="shared" si="4" ref="G12:G18">SUM(C12:F12)</f>
        <v>27</v>
      </c>
      <c r="H12" s="9">
        <f>'I ST_S'!H12</f>
        <v>4</v>
      </c>
      <c r="I12" s="9">
        <f>'I ST_S'!I12</f>
        <v>2</v>
      </c>
      <c r="J12" s="9">
        <f>'I ST_S'!J12</f>
        <v>2</v>
      </c>
      <c r="K12" s="9"/>
      <c r="L12" s="50">
        <v>18</v>
      </c>
      <c r="M12" s="46">
        <v>9</v>
      </c>
      <c r="N12" s="43"/>
      <c r="O12" s="43"/>
      <c r="P12" s="24">
        <f>'I ST_S'!P12</f>
        <v>4</v>
      </c>
      <c r="Q12" s="24">
        <f>'I ST_S'!Q12</f>
        <v>2</v>
      </c>
      <c r="R12" s="24">
        <f>'I ST_S'!R12</f>
        <v>2</v>
      </c>
      <c r="S12" s="24"/>
      <c r="T12" s="9"/>
      <c r="U12" s="9"/>
      <c r="V12" s="9"/>
      <c r="W12" s="9"/>
      <c r="X12" s="9"/>
      <c r="Y12" s="9"/>
      <c r="Z12" s="9"/>
      <c r="AA12" s="9"/>
      <c r="AB12" s="24"/>
      <c r="AC12" s="24"/>
      <c r="AD12" s="24"/>
      <c r="AE12" s="24"/>
      <c r="AF12" s="24"/>
      <c r="AG12" s="24"/>
      <c r="AH12" s="24"/>
      <c r="AI12" s="24"/>
      <c r="AJ12" s="9"/>
      <c r="AK12" s="9"/>
      <c r="AL12" s="9"/>
      <c r="AM12" s="9"/>
      <c r="AN12" s="9"/>
      <c r="AO12" s="9"/>
      <c r="AP12" s="9"/>
      <c r="AQ12" s="9"/>
      <c r="AR12" s="24"/>
      <c r="AS12" s="24"/>
      <c r="AT12" s="24"/>
      <c r="AU12" s="24"/>
      <c r="AV12" s="24"/>
      <c r="AW12" s="24"/>
      <c r="AX12" s="24"/>
      <c r="AY12" s="24"/>
      <c r="AZ12" s="9"/>
      <c r="BA12" s="9"/>
      <c r="BB12" s="9"/>
      <c r="BC12" s="9"/>
      <c r="BD12" s="9"/>
      <c r="BE12" s="9"/>
      <c r="BF12" s="9"/>
      <c r="BG12" s="9"/>
      <c r="BH12" s="24"/>
      <c r="BI12" s="24"/>
      <c r="BJ12" s="24"/>
      <c r="BK12" s="24"/>
      <c r="BL12" s="25"/>
      <c r="BM12" s="24"/>
      <c r="BN12" s="24"/>
      <c r="BO12" s="24"/>
      <c r="BP12" s="9"/>
      <c r="BQ12" s="9"/>
      <c r="BR12" s="9"/>
      <c r="BS12" s="9"/>
      <c r="BT12" s="9"/>
      <c r="BU12" s="9"/>
      <c r="BV12" s="9"/>
      <c r="BW12" s="9"/>
    </row>
    <row r="13" spans="1:75" ht="46.5" customHeight="1" thickBot="1">
      <c r="A13" s="21" t="s">
        <v>48</v>
      </c>
      <c r="B13" s="115" t="s">
        <v>113</v>
      </c>
      <c r="C13" s="9">
        <f>'I ST_S'!C13*0.6</f>
        <v>18</v>
      </c>
      <c r="D13" s="9">
        <f>'I ST_S'!D13*0.6</f>
        <v>9</v>
      </c>
      <c r="E13" s="9"/>
      <c r="F13" s="9"/>
      <c r="G13" s="11">
        <f t="shared" si="4"/>
        <v>27</v>
      </c>
      <c r="H13" s="9">
        <f>'I ST_S'!H13</f>
        <v>4</v>
      </c>
      <c r="I13" s="9">
        <f>'I ST_S'!I13</f>
        <v>2</v>
      </c>
      <c r="J13" s="9">
        <f>'I ST_S'!J13</f>
        <v>2</v>
      </c>
      <c r="K13" s="9"/>
      <c r="L13" s="45">
        <v>18</v>
      </c>
      <c r="M13" s="46">
        <v>9</v>
      </c>
      <c r="N13" s="43"/>
      <c r="O13" s="43"/>
      <c r="P13" s="24">
        <f>'I ST_S'!P13</f>
        <v>4</v>
      </c>
      <c r="Q13" s="24">
        <f>'I ST_S'!Q13</f>
        <v>2</v>
      </c>
      <c r="R13" s="24">
        <f>'I ST_S'!R13</f>
        <v>2</v>
      </c>
      <c r="S13" s="24"/>
      <c r="T13" s="13"/>
      <c r="U13" s="9"/>
      <c r="V13" s="9"/>
      <c r="W13" s="9"/>
      <c r="X13" s="9"/>
      <c r="Y13" s="9"/>
      <c r="Z13" s="9"/>
      <c r="AA13" s="9"/>
      <c r="AB13" s="24"/>
      <c r="AC13" s="24"/>
      <c r="AD13" s="24"/>
      <c r="AE13" s="24"/>
      <c r="AF13" s="24"/>
      <c r="AG13" s="24"/>
      <c r="AH13" s="24"/>
      <c r="AI13" s="24"/>
      <c r="AJ13" s="9"/>
      <c r="AK13" s="9"/>
      <c r="AL13" s="9"/>
      <c r="AM13" s="9"/>
      <c r="AN13" s="9"/>
      <c r="AO13" s="9"/>
      <c r="AP13" s="9"/>
      <c r="AQ13" s="9"/>
      <c r="AR13" s="24"/>
      <c r="AS13" s="24"/>
      <c r="AT13" s="24"/>
      <c r="AU13" s="24"/>
      <c r="AV13" s="24"/>
      <c r="AW13" s="24"/>
      <c r="AX13" s="24"/>
      <c r="AY13" s="24"/>
      <c r="AZ13" s="9"/>
      <c r="BA13" s="9"/>
      <c r="BB13" s="9"/>
      <c r="BC13" s="9"/>
      <c r="BD13" s="9"/>
      <c r="BE13" s="9"/>
      <c r="BF13" s="9"/>
      <c r="BG13" s="9"/>
      <c r="BH13" s="24"/>
      <c r="BI13" s="24"/>
      <c r="BJ13" s="24"/>
      <c r="BK13" s="24"/>
      <c r="BL13" s="25"/>
      <c r="BM13" s="24"/>
      <c r="BN13" s="24"/>
      <c r="BO13" s="24"/>
      <c r="BP13" s="9"/>
      <c r="BQ13" s="9"/>
      <c r="BR13" s="9"/>
      <c r="BS13" s="9"/>
      <c r="BT13" s="9"/>
      <c r="BU13" s="9"/>
      <c r="BV13" s="9"/>
      <c r="BW13" s="9"/>
    </row>
    <row r="14" spans="1:75" ht="46.5" customHeight="1" thickBot="1">
      <c r="A14" s="21" t="s">
        <v>49</v>
      </c>
      <c r="B14" s="115" t="s">
        <v>114</v>
      </c>
      <c r="C14" s="9">
        <f>'I ST_S'!C14*0.6</f>
        <v>18</v>
      </c>
      <c r="D14" s="9">
        <f>'I ST_S'!D14*0.6</f>
        <v>9</v>
      </c>
      <c r="E14" s="9"/>
      <c r="F14" s="9"/>
      <c r="G14" s="11">
        <f t="shared" si="4"/>
        <v>27</v>
      </c>
      <c r="H14" s="9">
        <f>'I ST_S'!H14</f>
        <v>4</v>
      </c>
      <c r="I14" s="9">
        <f>'I ST_S'!I14</f>
        <v>2</v>
      </c>
      <c r="J14" s="9">
        <f>'I ST_S'!J14</f>
        <v>2</v>
      </c>
      <c r="K14" s="9"/>
      <c r="L14" s="47"/>
      <c r="M14" s="24"/>
      <c r="N14" s="24"/>
      <c r="O14" s="24"/>
      <c r="P14" s="24"/>
      <c r="Q14" s="24"/>
      <c r="R14" s="24"/>
      <c r="S14" s="24"/>
      <c r="T14" s="19">
        <v>18</v>
      </c>
      <c r="U14" s="51">
        <v>9</v>
      </c>
      <c r="V14" s="11"/>
      <c r="W14" s="11"/>
      <c r="X14" s="9">
        <f>'I ST_S'!X14</f>
        <v>4</v>
      </c>
      <c r="Y14" s="9">
        <f>'I ST_S'!Y14</f>
        <v>2</v>
      </c>
      <c r="Z14" s="9">
        <f>'I ST_S'!Z14</f>
        <v>2</v>
      </c>
      <c r="AA14" s="9"/>
      <c r="AB14" s="24"/>
      <c r="AC14" s="24"/>
      <c r="AD14" s="24"/>
      <c r="AE14" s="24"/>
      <c r="AF14" s="24"/>
      <c r="AG14" s="24"/>
      <c r="AH14" s="24"/>
      <c r="AI14" s="24"/>
      <c r="AJ14" s="9"/>
      <c r="AK14" s="9"/>
      <c r="AL14" s="9"/>
      <c r="AM14" s="9"/>
      <c r="AN14" s="9"/>
      <c r="AO14" s="9"/>
      <c r="AP14" s="9"/>
      <c r="AQ14" s="9"/>
      <c r="AR14" s="24"/>
      <c r="AS14" s="24"/>
      <c r="AT14" s="24"/>
      <c r="AU14" s="24"/>
      <c r="AV14" s="24"/>
      <c r="AW14" s="24"/>
      <c r="AX14" s="24"/>
      <c r="AY14" s="24"/>
      <c r="AZ14" s="9"/>
      <c r="BA14" s="9"/>
      <c r="BB14" s="9"/>
      <c r="BC14" s="9"/>
      <c r="BD14" s="9"/>
      <c r="BE14" s="9"/>
      <c r="BF14" s="9"/>
      <c r="BG14" s="9"/>
      <c r="BH14" s="24"/>
      <c r="BI14" s="24"/>
      <c r="BJ14" s="24"/>
      <c r="BK14" s="24"/>
      <c r="BL14" s="25"/>
      <c r="BM14" s="24"/>
      <c r="BN14" s="24"/>
      <c r="BO14" s="24"/>
      <c r="BP14" s="9"/>
      <c r="BQ14" s="9"/>
      <c r="BR14" s="9"/>
      <c r="BS14" s="9"/>
      <c r="BT14" s="9"/>
      <c r="BU14" s="9"/>
      <c r="BV14" s="9"/>
      <c r="BW14" s="9"/>
    </row>
    <row r="15" spans="1:75" ht="46.5" customHeight="1">
      <c r="A15" s="21" t="s">
        <v>50</v>
      </c>
      <c r="B15" s="116" t="s">
        <v>115</v>
      </c>
      <c r="C15" s="9">
        <f>'I ST_S'!C15*0.6</f>
        <v>18</v>
      </c>
      <c r="D15" s="9">
        <f>'I ST_S'!D15*0.6</f>
        <v>9</v>
      </c>
      <c r="E15" s="9"/>
      <c r="F15" s="9"/>
      <c r="G15" s="11">
        <f>SUM(C15:F15)</f>
        <v>27</v>
      </c>
      <c r="H15" s="9">
        <f>'I ST_S'!H15</f>
        <v>3</v>
      </c>
      <c r="I15" s="9">
        <f>'I ST_S'!I15</f>
        <v>1.5</v>
      </c>
      <c r="J15" s="9">
        <f>'I ST_S'!J15</f>
        <v>1.5</v>
      </c>
      <c r="K15" s="9"/>
      <c r="L15" s="24"/>
      <c r="M15" s="24"/>
      <c r="N15" s="24"/>
      <c r="O15" s="24"/>
      <c r="P15" s="24"/>
      <c r="Q15" s="24"/>
      <c r="R15" s="24"/>
      <c r="S15" s="24"/>
      <c r="T15" s="18">
        <v>18</v>
      </c>
      <c r="U15" s="9">
        <v>9</v>
      </c>
      <c r="V15" s="9"/>
      <c r="W15" s="9"/>
      <c r="X15" s="9">
        <v>3</v>
      </c>
      <c r="Y15" s="9">
        <v>1.5</v>
      </c>
      <c r="Z15" s="9">
        <v>1.5</v>
      </c>
      <c r="AA15" s="9"/>
      <c r="AB15" s="48"/>
      <c r="AC15" s="43"/>
      <c r="AD15" s="43"/>
      <c r="AE15" s="43"/>
      <c r="AF15" s="43"/>
      <c r="AG15" s="43"/>
      <c r="AH15" s="43"/>
      <c r="AI15" s="24"/>
      <c r="AJ15" s="9"/>
      <c r="AK15" s="9"/>
      <c r="AL15" s="9"/>
      <c r="AM15" s="9"/>
      <c r="AN15" s="9"/>
      <c r="AO15" s="9"/>
      <c r="AP15" s="9"/>
      <c r="AQ15" s="9"/>
      <c r="AR15" s="24"/>
      <c r="AS15" s="24"/>
      <c r="AT15" s="24"/>
      <c r="AU15" s="24"/>
      <c r="AV15" s="24"/>
      <c r="AW15" s="24"/>
      <c r="AX15" s="24"/>
      <c r="AY15" s="24"/>
      <c r="AZ15" s="9"/>
      <c r="BA15" s="9"/>
      <c r="BB15" s="9"/>
      <c r="BC15" s="9"/>
      <c r="BD15" s="9"/>
      <c r="BE15" s="9"/>
      <c r="BF15" s="9"/>
      <c r="BG15" s="9"/>
      <c r="BH15" s="24"/>
      <c r="BI15" s="24"/>
      <c r="BJ15" s="24"/>
      <c r="BK15" s="24"/>
      <c r="BL15" s="25"/>
      <c r="BM15" s="24"/>
      <c r="BN15" s="24"/>
      <c r="BO15" s="24"/>
      <c r="BP15" s="9"/>
      <c r="BQ15" s="9"/>
      <c r="BR15" s="9"/>
      <c r="BS15" s="9"/>
      <c r="BT15" s="9"/>
      <c r="BU15" s="9"/>
      <c r="BV15" s="9"/>
      <c r="BW15" s="9"/>
    </row>
    <row r="16" spans="1:75" ht="46.5" customHeight="1" thickBot="1">
      <c r="A16" s="21" t="s">
        <v>51</v>
      </c>
      <c r="B16" s="22" t="s">
        <v>150</v>
      </c>
      <c r="C16" s="9"/>
      <c r="D16" s="9">
        <f>'I ST_S'!D16*0.6</f>
        <v>18</v>
      </c>
      <c r="E16" s="9"/>
      <c r="F16" s="9"/>
      <c r="G16" s="11">
        <f>SUM(C16:F16)</f>
        <v>18</v>
      </c>
      <c r="H16" s="9">
        <f>'I ST_S'!H16</f>
        <v>3</v>
      </c>
      <c r="I16" s="9">
        <f>'I ST_S'!I16</f>
        <v>1.5</v>
      </c>
      <c r="J16" s="9">
        <f>'I ST_S'!J16</f>
        <v>1.5</v>
      </c>
      <c r="K16" s="9"/>
      <c r="L16" s="23"/>
      <c r="M16" s="24">
        <v>18</v>
      </c>
      <c r="N16" s="24"/>
      <c r="O16" s="24"/>
      <c r="P16" s="24">
        <f>'I ST_S'!P16</f>
        <v>3</v>
      </c>
      <c r="Q16" s="24">
        <f>'I ST_S'!Q16</f>
        <v>1.5</v>
      </c>
      <c r="R16" s="24">
        <f>'I ST_S'!R16</f>
        <v>1.5</v>
      </c>
      <c r="S16" s="24"/>
      <c r="T16" s="13"/>
      <c r="U16" s="9"/>
      <c r="V16" s="9"/>
      <c r="W16" s="9"/>
      <c r="X16" s="9"/>
      <c r="Y16" s="9"/>
      <c r="Z16" s="9"/>
      <c r="AA16" s="9"/>
      <c r="AB16" s="24"/>
      <c r="AC16" s="24"/>
      <c r="AD16" s="24"/>
      <c r="AE16" s="24"/>
      <c r="AF16" s="24"/>
      <c r="AG16" s="24"/>
      <c r="AH16" s="24"/>
      <c r="AI16" s="24"/>
      <c r="AJ16" s="9"/>
      <c r="AK16" s="9"/>
      <c r="AL16" s="9"/>
      <c r="AM16" s="9"/>
      <c r="AN16" s="9"/>
      <c r="AO16" s="9"/>
      <c r="AP16" s="9"/>
      <c r="AQ16" s="9"/>
      <c r="AR16" s="24"/>
      <c r="AS16" s="24"/>
      <c r="AT16" s="24"/>
      <c r="AU16" s="24"/>
      <c r="AV16" s="24"/>
      <c r="AW16" s="24"/>
      <c r="AX16" s="24"/>
      <c r="AY16" s="24"/>
      <c r="AZ16" s="9"/>
      <c r="BA16" s="9"/>
      <c r="BB16" s="9"/>
      <c r="BC16" s="9"/>
      <c r="BD16" s="9"/>
      <c r="BE16" s="9"/>
      <c r="BF16" s="9"/>
      <c r="BG16" s="9"/>
      <c r="BH16" s="24"/>
      <c r="BI16" s="24"/>
      <c r="BJ16" s="24"/>
      <c r="BK16" s="24"/>
      <c r="BL16" s="25"/>
      <c r="BM16" s="24"/>
      <c r="BN16" s="24"/>
      <c r="BO16" s="24"/>
      <c r="BP16" s="9"/>
      <c r="BQ16" s="9"/>
      <c r="BR16" s="9"/>
      <c r="BS16" s="9"/>
      <c r="BT16" s="9"/>
      <c r="BU16" s="9"/>
      <c r="BV16" s="9"/>
      <c r="BW16" s="9"/>
    </row>
    <row r="17" spans="1:75" ht="46.5" customHeight="1" thickBot="1">
      <c r="A17" s="21" t="s">
        <v>52</v>
      </c>
      <c r="B17" s="22" t="s">
        <v>116</v>
      </c>
      <c r="C17" s="9">
        <f>'I ST_S'!C17*0.6</f>
        <v>18</v>
      </c>
      <c r="D17" s="9">
        <f>'I ST_S'!D17*0.6</f>
        <v>9</v>
      </c>
      <c r="E17" s="9"/>
      <c r="F17" s="9"/>
      <c r="G17" s="11">
        <f>SUM(C17:F17)</f>
        <v>27</v>
      </c>
      <c r="H17" s="9">
        <f>'I ST_S'!H17</f>
        <v>4</v>
      </c>
      <c r="I17" s="9">
        <f>'I ST_S'!I17</f>
        <v>2</v>
      </c>
      <c r="J17" s="9">
        <f>'I ST_S'!J17</f>
        <v>2</v>
      </c>
      <c r="K17" s="9"/>
      <c r="L17" s="24"/>
      <c r="M17" s="24"/>
      <c r="N17" s="24"/>
      <c r="O17" s="24"/>
      <c r="P17" s="24"/>
      <c r="Q17" s="24"/>
      <c r="R17" s="24"/>
      <c r="S17" s="24"/>
      <c r="T17" s="19">
        <v>18</v>
      </c>
      <c r="U17" s="51">
        <v>9</v>
      </c>
      <c r="V17" s="11"/>
      <c r="W17" s="11"/>
      <c r="X17" s="9">
        <f>'I ST_S'!X17</f>
        <v>4</v>
      </c>
      <c r="Y17" s="9">
        <f>'I ST_S'!Y17</f>
        <v>2</v>
      </c>
      <c r="Z17" s="9">
        <f>'I ST_S'!Z17</f>
        <v>2</v>
      </c>
      <c r="AA17" s="9"/>
      <c r="AB17" s="24"/>
      <c r="AC17" s="24"/>
      <c r="AD17" s="24"/>
      <c r="AE17" s="24"/>
      <c r="AF17" s="24"/>
      <c r="AG17" s="24"/>
      <c r="AH17" s="24"/>
      <c r="AI17" s="24"/>
      <c r="AJ17" s="9"/>
      <c r="AK17" s="9"/>
      <c r="AL17" s="9"/>
      <c r="AM17" s="9"/>
      <c r="AN17" s="9"/>
      <c r="AO17" s="9"/>
      <c r="AP17" s="9"/>
      <c r="AQ17" s="9"/>
      <c r="AR17" s="24"/>
      <c r="AS17" s="24"/>
      <c r="AT17" s="24"/>
      <c r="AU17" s="24"/>
      <c r="AV17" s="24"/>
      <c r="AW17" s="24"/>
      <c r="AX17" s="24"/>
      <c r="AY17" s="24"/>
      <c r="AZ17" s="9"/>
      <c r="BA17" s="9"/>
      <c r="BB17" s="9"/>
      <c r="BC17" s="9"/>
      <c r="BD17" s="9"/>
      <c r="BE17" s="9"/>
      <c r="BF17" s="9"/>
      <c r="BG17" s="9"/>
      <c r="BH17" s="24"/>
      <c r="BI17" s="24"/>
      <c r="BJ17" s="24"/>
      <c r="BK17" s="24"/>
      <c r="BL17" s="25"/>
      <c r="BM17" s="24"/>
      <c r="BN17" s="24"/>
      <c r="BO17" s="24"/>
      <c r="BP17" s="9"/>
      <c r="BQ17" s="9"/>
      <c r="BR17" s="9"/>
      <c r="BS17" s="9"/>
      <c r="BT17" s="9"/>
      <c r="BU17" s="9"/>
      <c r="BV17" s="9"/>
      <c r="BW17" s="9"/>
    </row>
    <row r="18" spans="1:75" ht="46.5" customHeight="1">
      <c r="A18" s="21" t="s">
        <v>53</v>
      </c>
      <c r="B18" s="22" t="s">
        <v>118</v>
      </c>
      <c r="C18" s="9"/>
      <c r="D18" s="9"/>
      <c r="E18" s="9">
        <f>'I ST_S'!E18*0.6</f>
        <v>18</v>
      </c>
      <c r="F18" s="9"/>
      <c r="G18" s="11">
        <f t="shared" si="4"/>
        <v>18</v>
      </c>
      <c r="H18" s="9">
        <f>'I ST_S'!H18</f>
        <v>2</v>
      </c>
      <c r="I18" s="9">
        <f>'I ST_S'!I18</f>
        <v>1</v>
      </c>
      <c r="J18" s="9">
        <f>'I ST_S'!J18</f>
        <v>1</v>
      </c>
      <c r="K18" s="9"/>
      <c r="L18" s="23"/>
      <c r="M18" s="23"/>
      <c r="N18" s="23"/>
      <c r="O18" s="23"/>
      <c r="P18" s="24"/>
      <c r="Q18" s="24"/>
      <c r="R18" s="24"/>
      <c r="S18" s="24"/>
      <c r="T18" s="39"/>
      <c r="U18" s="52"/>
      <c r="V18" s="11">
        <v>18</v>
      </c>
      <c r="W18" s="11"/>
      <c r="X18" s="9">
        <f>'I ST_S'!X18</f>
        <v>2</v>
      </c>
      <c r="Y18" s="9">
        <f>'I ST_S'!Y18</f>
        <v>1</v>
      </c>
      <c r="Z18" s="9">
        <f>'I ST_S'!Z18</f>
        <v>1</v>
      </c>
      <c r="AA18" s="9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3"/>
      <c r="AS18" s="23"/>
      <c r="AT18" s="23"/>
      <c r="AU18" s="23"/>
      <c r="AV18" s="23"/>
      <c r="AW18" s="23"/>
      <c r="AX18" s="23"/>
      <c r="AY18" s="23"/>
      <c r="AZ18" s="20"/>
      <c r="BA18" s="20"/>
      <c r="BB18" s="20"/>
      <c r="BC18" s="20"/>
      <c r="BD18" s="20"/>
      <c r="BE18" s="20"/>
      <c r="BF18" s="20"/>
      <c r="BG18" s="20"/>
      <c r="BH18" s="23"/>
      <c r="BI18" s="23"/>
      <c r="BJ18" s="23"/>
      <c r="BK18" s="23"/>
      <c r="BL18" s="29"/>
      <c r="BM18" s="23"/>
      <c r="BN18" s="23"/>
      <c r="BO18" s="23"/>
      <c r="BP18" s="20"/>
      <c r="BQ18" s="20"/>
      <c r="BR18" s="20"/>
      <c r="BS18" s="20"/>
      <c r="BT18" s="20"/>
      <c r="BU18" s="20"/>
      <c r="BV18" s="20"/>
      <c r="BW18" s="20"/>
    </row>
    <row r="19" spans="1:75" ht="46.5" customHeight="1" thickBot="1">
      <c r="A19" s="104" t="s">
        <v>34</v>
      </c>
      <c r="B19" s="53" t="s">
        <v>25</v>
      </c>
      <c r="C19" s="49">
        <f aca="true" t="shared" si="5" ref="C19:BN19">SUM(C20:C24)</f>
        <v>45</v>
      </c>
      <c r="D19" s="49">
        <f t="shared" si="5"/>
        <v>45</v>
      </c>
      <c r="E19" s="49">
        <f t="shared" si="5"/>
        <v>36</v>
      </c>
      <c r="F19" s="49">
        <f t="shared" si="5"/>
        <v>0</v>
      </c>
      <c r="G19" s="49">
        <f t="shared" si="5"/>
        <v>126</v>
      </c>
      <c r="H19" s="49">
        <f t="shared" si="5"/>
        <v>16</v>
      </c>
      <c r="I19" s="49">
        <f t="shared" si="5"/>
        <v>6.5</v>
      </c>
      <c r="J19" s="49">
        <f t="shared" si="5"/>
        <v>9.5</v>
      </c>
      <c r="K19" s="49">
        <f t="shared" si="5"/>
        <v>0</v>
      </c>
      <c r="L19" s="54">
        <f t="shared" si="5"/>
        <v>0</v>
      </c>
      <c r="M19" s="54">
        <f t="shared" si="5"/>
        <v>0</v>
      </c>
      <c r="N19" s="54">
        <f t="shared" si="5"/>
        <v>0</v>
      </c>
      <c r="O19" s="54">
        <f t="shared" si="5"/>
        <v>0</v>
      </c>
      <c r="P19" s="54">
        <f t="shared" si="5"/>
        <v>0</v>
      </c>
      <c r="Q19" s="54">
        <f t="shared" si="5"/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54">
        <f t="shared" si="5"/>
        <v>0</v>
      </c>
      <c r="V19" s="54">
        <f t="shared" si="5"/>
        <v>0</v>
      </c>
      <c r="W19" s="54">
        <f t="shared" si="5"/>
        <v>0</v>
      </c>
      <c r="X19" s="54">
        <f t="shared" si="5"/>
        <v>0</v>
      </c>
      <c r="Y19" s="54">
        <f t="shared" si="5"/>
        <v>0</v>
      </c>
      <c r="Z19" s="54">
        <f t="shared" si="5"/>
        <v>0</v>
      </c>
      <c r="AA19" s="54">
        <f t="shared" si="5"/>
        <v>0</v>
      </c>
      <c r="AB19" s="54">
        <f t="shared" si="5"/>
        <v>0</v>
      </c>
      <c r="AC19" s="54">
        <f t="shared" si="5"/>
        <v>0</v>
      </c>
      <c r="AD19" s="54">
        <f t="shared" si="5"/>
        <v>0</v>
      </c>
      <c r="AE19" s="54">
        <f t="shared" si="5"/>
        <v>0</v>
      </c>
      <c r="AF19" s="54">
        <f t="shared" si="5"/>
        <v>0</v>
      </c>
      <c r="AG19" s="54">
        <f t="shared" si="5"/>
        <v>0</v>
      </c>
      <c r="AH19" s="54">
        <f t="shared" si="5"/>
        <v>0</v>
      </c>
      <c r="AI19" s="54">
        <f t="shared" si="5"/>
        <v>0</v>
      </c>
      <c r="AJ19" s="31">
        <f t="shared" si="5"/>
        <v>36</v>
      </c>
      <c r="AK19" s="54">
        <f t="shared" si="5"/>
        <v>36</v>
      </c>
      <c r="AL19" s="54">
        <f t="shared" si="5"/>
        <v>0</v>
      </c>
      <c r="AM19" s="54">
        <f t="shared" si="5"/>
        <v>0</v>
      </c>
      <c r="AN19" s="54">
        <f t="shared" si="5"/>
        <v>9</v>
      </c>
      <c r="AO19" s="54">
        <f t="shared" si="5"/>
        <v>3.5</v>
      </c>
      <c r="AP19" s="54">
        <f t="shared" si="5"/>
        <v>5.5</v>
      </c>
      <c r="AQ19" s="54">
        <f t="shared" si="5"/>
        <v>0</v>
      </c>
      <c r="AR19" s="54">
        <f t="shared" si="5"/>
        <v>9</v>
      </c>
      <c r="AS19" s="54">
        <f t="shared" si="5"/>
        <v>9</v>
      </c>
      <c r="AT19" s="54">
        <f t="shared" si="5"/>
        <v>36</v>
      </c>
      <c r="AU19" s="54">
        <f t="shared" si="5"/>
        <v>0</v>
      </c>
      <c r="AV19" s="54">
        <f t="shared" si="5"/>
        <v>7</v>
      </c>
      <c r="AW19" s="54">
        <f t="shared" si="5"/>
        <v>3</v>
      </c>
      <c r="AX19" s="54">
        <f t="shared" si="5"/>
        <v>4</v>
      </c>
      <c r="AY19" s="54">
        <f t="shared" si="5"/>
        <v>0</v>
      </c>
      <c r="AZ19" s="54">
        <f t="shared" si="5"/>
        <v>0</v>
      </c>
      <c r="BA19" s="54">
        <f t="shared" si="5"/>
        <v>0</v>
      </c>
      <c r="BB19" s="54">
        <f t="shared" si="5"/>
        <v>0</v>
      </c>
      <c r="BC19" s="54">
        <f t="shared" si="5"/>
        <v>0</v>
      </c>
      <c r="BD19" s="54">
        <f t="shared" si="5"/>
        <v>0</v>
      </c>
      <c r="BE19" s="54">
        <f t="shared" si="5"/>
        <v>0</v>
      </c>
      <c r="BF19" s="54">
        <f t="shared" si="5"/>
        <v>0</v>
      </c>
      <c r="BG19" s="54">
        <f t="shared" si="5"/>
        <v>0</v>
      </c>
      <c r="BH19" s="54">
        <f t="shared" si="5"/>
        <v>0</v>
      </c>
      <c r="BI19" s="54">
        <f t="shared" si="5"/>
        <v>0</v>
      </c>
      <c r="BJ19" s="54">
        <f t="shared" si="5"/>
        <v>0</v>
      </c>
      <c r="BK19" s="54">
        <f t="shared" si="5"/>
        <v>0</v>
      </c>
      <c r="BL19" s="54">
        <f t="shared" si="5"/>
        <v>0</v>
      </c>
      <c r="BM19" s="54">
        <f t="shared" si="5"/>
        <v>0</v>
      </c>
      <c r="BN19" s="54">
        <f t="shared" si="5"/>
        <v>0</v>
      </c>
      <c r="BO19" s="54">
        <f>SUM(BO20:BO24)</f>
        <v>0</v>
      </c>
      <c r="BP19" s="54">
        <f aca="true" t="shared" si="6" ref="BP19:BW19">SUM(BP20:BP24)</f>
        <v>0</v>
      </c>
      <c r="BQ19" s="54">
        <f t="shared" si="6"/>
        <v>0</v>
      </c>
      <c r="BR19" s="54">
        <f t="shared" si="6"/>
        <v>0</v>
      </c>
      <c r="BS19" s="54">
        <f t="shared" si="6"/>
        <v>0</v>
      </c>
      <c r="BT19" s="54">
        <f t="shared" si="6"/>
        <v>0</v>
      </c>
      <c r="BU19" s="54">
        <f t="shared" si="6"/>
        <v>0</v>
      </c>
      <c r="BV19" s="54">
        <f t="shared" si="6"/>
        <v>0</v>
      </c>
      <c r="BW19" s="54">
        <f t="shared" si="6"/>
        <v>0</v>
      </c>
    </row>
    <row r="20" spans="1:75" ht="46.5" customHeight="1" thickBot="1">
      <c r="A20" s="21" t="s">
        <v>54</v>
      </c>
      <c r="B20" s="22" t="s">
        <v>159</v>
      </c>
      <c r="C20" s="9">
        <f>'I ST_S'!C20*0.6</f>
        <v>18</v>
      </c>
      <c r="D20" s="9">
        <f>'I ST_S'!D20*0.6</f>
        <v>18</v>
      </c>
      <c r="E20" s="9"/>
      <c r="F20" s="9"/>
      <c r="G20" s="11">
        <f>SUM(C20:F20)</f>
        <v>36</v>
      </c>
      <c r="H20" s="9">
        <f>'I ST_S'!H20</f>
        <v>4</v>
      </c>
      <c r="I20" s="9">
        <f>'I ST_S'!I20</f>
        <v>1.5</v>
      </c>
      <c r="J20" s="9">
        <f>'I ST_S'!J20</f>
        <v>2.5</v>
      </c>
      <c r="K20" s="9"/>
      <c r="L20" s="23"/>
      <c r="M20" s="24"/>
      <c r="N20" s="24"/>
      <c r="O20" s="24"/>
      <c r="P20" s="24"/>
      <c r="Q20" s="24"/>
      <c r="R20" s="24"/>
      <c r="S20" s="24"/>
      <c r="T20" s="9"/>
      <c r="U20" s="9"/>
      <c r="V20" s="9"/>
      <c r="W20" s="9"/>
      <c r="X20" s="9"/>
      <c r="Y20" s="9"/>
      <c r="Z20" s="9"/>
      <c r="AA20" s="9"/>
      <c r="AB20" s="24"/>
      <c r="AC20" s="24"/>
      <c r="AD20" s="24"/>
      <c r="AE20" s="24"/>
      <c r="AF20" s="24"/>
      <c r="AG20" s="24"/>
      <c r="AH20" s="24"/>
      <c r="AI20" s="25"/>
      <c r="AJ20" s="19">
        <v>18</v>
      </c>
      <c r="AK20" s="15">
        <v>18</v>
      </c>
      <c r="AL20" s="9"/>
      <c r="AM20" s="9"/>
      <c r="AN20" s="9">
        <f>'I ST_S'!AN20</f>
        <v>4</v>
      </c>
      <c r="AO20" s="9">
        <f>'I ST_S'!AO20</f>
        <v>1.5</v>
      </c>
      <c r="AP20" s="9">
        <f>'I ST_S'!AP20</f>
        <v>2.5</v>
      </c>
      <c r="AQ20" s="9"/>
      <c r="AR20" s="24"/>
      <c r="AS20" s="24"/>
      <c r="AT20" s="24"/>
      <c r="AU20" s="24"/>
      <c r="AV20" s="24"/>
      <c r="AW20" s="24"/>
      <c r="AX20" s="24"/>
      <c r="AY20" s="24"/>
      <c r="AZ20" s="9"/>
      <c r="BA20" s="9"/>
      <c r="BB20" s="9"/>
      <c r="BC20" s="9"/>
      <c r="BD20" s="9"/>
      <c r="BE20" s="9"/>
      <c r="BF20" s="9"/>
      <c r="BG20" s="9"/>
      <c r="BH20" s="24"/>
      <c r="BI20" s="24"/>
      <c r="BJ20" s="24"/>
      <c r="BK20" s="24"/>
      <c r="BL20" s="25"/>
      <c r="BM20" s="24"/>
      <c r="BN20" s="24"/>
      <c r="BO20" s="24"/>
      <c r="BP20" s="9"/>
      <c r="BQ20" s="9"/>
      <c r="BR20" s="9"/>
      <c r="BS20" s="9"/>
      <c r="BT20" s="9"/>
      <c r="BU20" s="9"/>
      <c r="BV20" s="9"/>
      <c r="BW20" s="9"/>
    </row>
    <row r="21" spans="1:75" ht="46.5" customHeight="1" thickBot="1">
      <c r="A21" s="21" t="s">
        <v>55</v>
      </c>
      <c r="B21" s="22" t="s">
        <v>160</v>
      </c>
      <c r="C21" s="9">
        <f>'I ST_S'!C21*0.6</f>
        <v>18</v>
      </c>
      <c r="D21" s="9">
        <f>'I ST_S'!D21*0.6</f>
        <v>18</v>
      </c>
      <c r="E21" s="9"/>
      <c r="F21" s="9"/>
      <c r="G21" s="9">
        <f>SUM(C21:F21)</f>
        <v>36</v>
      </c>
      <c r="H21" s="9">
        <f>'I ST_S'!H21</f>
        <v>5</v>
      </c>
      <c r="I21" s="9">
        <f>'I ST_S'!I21</f>
        <v>2</v>
      </c>
      <c r="J21" s="9">
        <f>'I ST_S'!J21</f>
        <v>3</v>
      </c>
      <c r="K21" s="9"/>
      <c r="L21" s="23"/>
      <c r="M21" s="23"/>
      <c r="N21" s="23"/>
      <c r="O21" s="23"/>
      <c r="P21" s="23"/>
      <c r="Q21" s="23"/>
      <c r="R21" s="23"/>
      <c r="S21" s="23"/>
      <c r="T21" s="20"/>
      <c r="U21" s="9"/>
      <c r="V21" s="9"/>
      <c r="W21" s="9"/>
      <c r="X21" s="9"/>
      <c r="Y21" s="9"/>
      <c r="Z21" s="9"/>
      <c r="AA21" s="20"/>
      <c r="AB21" s="23"/>
      <c r="AC21" s="23"/>
      <c r="AD21" s="23"/>
      <c r="AE21" s="23"/>
      <c r="AF21" s="23"/>
      <c r="AG21" s="23"/>
      <c r="AH21" s="23"/>
      <c r="AI21" s="29"/>
      <c r="AJ21" s="55">
        <v>18</v>
      </c>
      <c r="AK21" s="56">
        <v>18</v>
      </c>
      <c r="AL21" s="20"/>
      <c r="AM21" s="20"/>
      <c r="AN21" s="9">
        <f>'I ST_S'!AN21</f>
        <v>5</v>
      </c>
      <c r="AO21" s="9">
        <f>'I ST_S'!AO21</f>
        <v>2</v>
      </c>
      <c r="AP21" s="9">
        <f>'I ST_S'!AP21</f>
        <v>3</v>
      </c>
      <c r="AQ21" s="9"/>
      <c r="AR21" s="30"/>
      <c r="AS21" s="23"/>
      <c r="AT21" s="23"/>
      <c r="AU21" s="23"/>
      <c r="AV21" s="23"/>
      <c r="AW21" s="23"/>
      <c r="AX21" s="23"/>
      <c r="AY21" s="23"/>
      <c r="AZ21" s="20"/>
      <c r="BA21" s="20"/>
      <c r="BB21" s="20"/>
      <c r="BC21" s="20"/>
      <c r="BD21" s="20"/>
      <c r="BE21" s="20"/>
      <c r="BF21" s="20"/>
      <c r="BG21" s="20"/>
      <c r="BH21" s="23"/>
      <c r="BI21" s="23"/>
      <c r="BJ21" s="23"/>
      <c r="BK21" s="23"/>
      <c r="BL21" s="29"/>
      <c r="BM21" s="23"/>
      <c r="BN21" s="23"/>
      <c r="BO21" s="23"/>
      <c r="BP21" s="20"/>
      <c r="BQ21" s="20"/>
      <c r="BR21" s="20"/>
      <c r="BS21" s="20"/>
      <c r="BT21" s="20"/>
      <c r="BU21" s="20"/>
      <c r="BV21" s="20"/>
      <c r="BW21" s="20"/>
    </row>
    <row r="22" spans="1:75" ht="46.5" customHeight="1" thickBot="1">
      <c r="A22" s="21" t="s">
        <v>56</v>
      </c>
      <c r="B22" s="22" t="s">
        <v>119</v>
      </c>
      <c r="C22" s="9">
        <f>'I ST_S'!C22*0.6</f>
        <v>9</v>
      </c>
      <c r="D22" s="9">
        <f>'I ST_S'!D22*0.6</f>
        <v>9</v>
      </c>
      <c r="E22" s="9"/>
      <c r="F22" s="9"/>
      <c r="G22" s="9">
        <f>SUM(C22:F22)</f>
        <v>18</v>
      </c>
      <c r="H22" s="9">
        <f>'I ST_S'!H22</f>
        <v>3</v>
      </c>
      <c r="I22" s="9">
        <f>'I ST_S'!I22</f>
        <v>1</v>
      </c>
      <c r="J22" s="9">
        <f>'I ST_S'!J22</f>
        <v>2</v>
      </c>
      <c r="K22" s="9"/>
      <c r="L22" s="23"/>
      <c r="M22" s="24"/>
      <c r="N22" s="24"/>
      <c r="O22" s="24"/>
      <c r="P22" s="24"/>
      <c r="Q22" s="24"/>
      <c r="R22" s="24"/>
      <c r="S22" s="24"/>
      <c r="T22" s="9"/>
      <c r="U22" s="9"/>
      <c r="V22" s="9"/>
      <c r="W22" s="9"/>
      <c r="X22" s="9"/>
      <c r="Y22" s="9"/>
      <c r="Z22" s="9"/>
      <c r="AA22" s="9"/>
      <c r="AB22" s="24"/>
      <c r="AC22" s="24"/>
      <c r="AD22" s="24"/>
      <c r="AE22" s="24"/>
      <c r="AF22" s="24"/>
      <c r="AG22" s="24"/>
      <c r="AH22" s="24"/>
      <c r="AI22" s="24"/>
      <c r="AJ22" s="18"/>
      <c r="AK22" s="9"/>
      <c r="AL22" s="9"/>
      <c r="AM22" s="9"/>
      <c r="AN22" s="9"/>
      <c r="AO22" s="9"/>
      <c r="AP22" s="9"/>
      <c r="AQ22" s="17"/>
      <c r="AR22" s="57">
        <v>9</v>
      </c>
      <c r="AS22" s="28">
        <v>9</v>
      </c>
      <c r="AT22" s="24"/>
      <c r="AU22" s="24"/>
      <c r="AV22" s="24">
        <f>'I ST_S'!AV22</f>
        <v>3</v>
      </c>
      <c r="AW22" s="24">
        <f>'I ST_S'!AW22</f>
        <v>1</v>
      </c>
      <c r="AX22" s="24">
        <f>'I ST_S'!AX22</f>
        <v>2</v>
      </c>
      <c r="AY22" s="24"/>
      <c r="AZ22" s="9"/>
      <c r="BA22" s="9"/>
      <c r="BB22" s="9"/>
      <c r="BC22" s="9"/>
      <c r="BD22" s="9"/>
      <c r="BE22" s="9"/>
      <c r="BF22" s="9"/>
      <c r="BG22" s="9"/>
      <c r="BH22" s="24"/>
      <c r="BI22" s="24"/>
      <c r="BJ22" s="24"/>
      <c r="BK22" s="24"/>
      <c r="BL22" s="25"/>
      <c r="BM22" s="24"/>
      <c r="BN22" s="24"/>
      <c r="BO22" s="24"/>
      <c r="BP22" s="9"/>
      <c r="BQ22" s="9"/>
      <c r="BR22" s="9"/>
      <c r="BS22" s="9"/>
      <c r="BT22" s="9"/>
      <c r="BU22" s="9"/>
      <c r="BV22" s="9"/>
      <c r="BW22" s="9"/>
    </row>
    <row r="23" spans="1:75" ht="46.5" customHeight="1">
      <c r="A23" s="21" t="s">
        <v>57</v>
      </c>
      <c r="B23" s="22" t="s">
        <v>120</v>
      </c>
      <c r="C23" s="9"/>
      <c r="D23" s="9"/>
      <c r="E23" s="9">
        <f>'I ST_S'!E23*0.6</f>
        <v>18</v>
      </c>
      <c r="F23" s="9"/>
      <c r="G23" s="9">
        <f>SUM(C23:F23)</f>
        <v>18</v>
      </c>
      <c r="H23" s="9">
        <f>'I ST_S'!H23</f>
        <v>2</v>
      </c>
      <c r="I23" s="9">
        <f>'I ST_S'!I23</f>
        <v>1</v>
      </c>
      <c r="J23" s="9">
        <f>'I ST_S'!J23</f>
        <v>1</v>
      </c>
      <c r="K23" s="9"/>
      <c r="L23" s="23"/>
      <c r="M23" s="24"/>
      <c r="N23" s="24"/>
      <c r="O23" s="24"/>
      <c r="P23" s="24"/>
      <c r="Q23" s="24"/>
      <c r="R23" s="24"/>
      <c r="S23" s="24"/>
      <c r="T23" s="9"/>
      <c r="U23" s="9"/>
      <c r="V23" s="9"/>
      <c r="W23" s="9"/>
      <c r="X23" s="9"/>
      <c r="Y23" s="9"/>
      <c r="Z23" s="9"/>
      <c r="AA23" s="9"/>
      <c r="AB23" s="24"/>
      <c r="AC23" s="24"/>
      <c r="AD23" s="24"/>
      <c r="AE23" s="24"/>
      <c r="AF23" s="24"/>
      <c r="AG23" s="24"/>
      <c r="AH23" s="24"/>
      <c r="AI23" s="24"/>
      <c r="AJ23" s="9"/>
      <c r="AK23" s="9"/>
      <c r="AL23" s="9"/>
      <c r="AM23" s="9"/>
      <c r="AN23" s="9"/>
      <c r="AO23" s="9"/>
      <c r="AP23" s="9"/>
      <c r="AQ23" s="9"/>
      <c r="AR23" s="24"/>
      <c r="AS23" s="24"/>
      <c r="AT23" s="24">
        <v>18</v>
      </c>
      <c r="AU23" s="24"/>
      <c r="AV23" s="24">
        <f>'I ST_S'!AV23</f>
        <v>2</v>
      </c>
      <c r="AW23" s="24">
        <f>'I ST_S'!AW23</f>
        <v>1</v>
      </c>
      <c r="AX23" s="24">
        <f>'I ST_S'!AX23</f>
        <v>1</v>
      </c>
      <c r="AY23" s="24"/>
      <c r="AZ23" s="9"/>
      <c r="BA23" s="9"/>
      <c r="BB23" s="9"/>
      <c r="BC23" s="9"/>
      <c r="BD23" s="9"/>
      <c r="BE23" s="9"/>
      <c r="BF23" s="9"/>
      <c r="BG23" s="9"/>
      <c r="BH23" s="24"/>
      <c r="BI23" s="24"/>
      <c r="BJ23" s="24"/>
      <c r="BK23" s="24"/>
      <c r="BL23" s="25"/>
      <c r="BM23" s="24"/>
      <c r="BN23" s="24"/>
      <c r="BO23" s="24"/>
      <c r="BP23" s="9"/>
      <c r="BQ23" s="9"/>
      <c r="BR23" s="9"/>
      <c r="BS23" s="9"/>
      <c r="BT23" s="9"/>
      <c r="BU23" s="9"/>
      <c r="BV23" s="9"/>
      <c r="BW23" s="9"/>
    </row>
    <row r="24" spans="1:75" ht="46.5" customHeight="1">
      <c r="A24" s="21" t="s">
        <v>58</v>
      </c>
      <c r="B24" s="22" t="s">
        <v>121</v>
      </c>
      <c r="C24" s="9"/>
      <c r="D24" s="9"/>
      <c r="E24" s="9">
        <f>'I ST_S'!E24*0.6</f>
        <v>18</v>
      </c>
      <c r="F24" s="9"/>
      <c r="G24" s="9">
        <f>SUM(C24:F24)</f>
        <v>18</v>
      </c>
      <c r="H24" s="9">
        <f>'I ST_S'!H24</f>
        <v>2</v>
      </c>
      <c r="I24" s="9">
        <f>'I ST_S'!I24</f>
        <v>1</v>
      </c>
      <c r="J24" s="9">
        <f>'I ST_S'!J24</f>
        <v>1</v>
      </c>
      <c r="K24" s="9"/>
      <c r="L24" s="23"/>
      <c r="M24" s="24"/>
      <c r="N24" s="24"/>
      <c r="O24" s="24"/>
      <c r="P24" s="24"/>
      <c r="Q24" s="24"/>
      <c r="R24" s="24"/>
      <c r="S24" s="24"/>
      <c r="T24" s="9"/>
      <c r="U24" s="9"/>
      <c r="V24" s="9"/>
      <c r="W24" s="9"/>
      <c r="X24" s="9"/>
      <c r="Y24" s="9"/>
      <c r="Z24" s="9"/>
      <c r="AA24" s="9"/>
      <c r="AB24" s="24"/>
      <c r="AC24" s="24"/>
      <c r="AD24" s="24"/>
      <c r="AE24" s="24"/>
      <c r="AF24" s="24"/>
      <c r="AG24" s="24"/>
      <c r="AH24" s="24"/>
      <c r="AI24" s="24"/>
      <c r="AJ24" s="9"/>
      <c r="AK24" s="9"/>
      <c r="AL24" s="9"/>
      <c r="AM24" s="9"/>
      <c r="AN24" s="9"/>
      <c r="AO24" s="9"/>
      <c r="AP24" s="9"/>
      <c r="AQ24" s="9"/>
      <c r="AR24" s="24"/>
      <c r="AS24" s="24"/>
      <c r="AT24" s="24">
        <v>18</v>
      </c>
      <c r="AU24" s="24"/>
      <c r="AV24" s="24">
        <f>'I ST_S'!AV24</f>
        <v>2</v>
      </c>
      <c r="AW24" s="24">
        <f>'I ST_S'!AW24</f>
        <v>1</v>
      </c>
      <c r="AX24" s="24">
        <f>'I ST_S'!AX24</f>
        <v>1</v>
      </c>
      <c r="AY24" s="24"/>
      <c r="AZ24" s="9"/>
      <c r="BA24" s="9"/>
      <c r="BB24" s="9"/>
      <c r="BC24" s="9"/>
      <c r="BD24" s="9"/>
      <c r="BE24" s="9"/>
      <c r="BF24" s="9"/>
      <c r="BG24" s="9"/>
      <c r="BH24" s="24"/>
      <c r="BI24" s="24"/>
      <c r="BJ24" s="24"/>
      <c r="BK24" s="24"/>
      <c r="BL24" s="25"/>
      <c r="BM24" s="24"/>
      <c r="BN24" s="24"/>
      <c r="BO24" s="24"/>
      <c r="BP24" s="9"/>
      <c r="BQ24" s="9"/>
      <c r="BR24" s="9"/>
      <c r="BS24" s="9"/>
      <c r="BT24" s="9"/>
      <c r="BU24" s="9"/>
      <c r="BV24" s="9"/>
      <c r="BW24" s="9"/>
    </row>
    <row r="25" spans="1:75" ht="46.5" customHeight="1">
      <c r="A25" s="121" t="s">
        <v>35</v>
      </c>
      <c r="B25" s="53" t="s">
        <v>26</v>
      </c>
      <c r="C25" s="49">
        <f aca="true" t="shared" si="7" ref="C25:AH25">SUM(C26:C28)</f>
        <v>36</v>
      </c>
      <c r="D25" s="49">
        <f t="shared" si="7"/>
        <v>0</v>
      </c>
      <c r="E25" s="49">
        <f t="shared" si="7"/>
        <v>18</v>
      </c>
      <c r="F25" s="49">
        <f t="shared" si="7"/>
        <v>0</v>
      </c>
      <c r="G25" s="49">
        <f t="shared" si="7"/>
        <v>54</v>
      </c>
      <c r="H25" s="49">
        <f t="shared" si="7"/>
        <v>6</v>
      </c>
      <c r="I25" s="49">
        <f t="shared" si="7"/>
        <v>3</v>
      </c>
      <c r="J25" s="49">
        <f t="shared" si="7"/>
        <v>3</v>
      </c>
      <c r="K25" s="49">
        <f t="shared" si="7"/>
        <v>0</v>
      </c>
      <c r="L25" s="49">
        <f t="shared" si="7"/>
        <v>0</v>
      </c>
      <c r="M25" s="49">
        <f t="shared" si="7"/>
        <v>0</v>
      </c>
      <c r="N25" s="49">
        <f t="shared" si="7"/>
        <v>0</v>
      </c>
      <c r="O25" s="49">
        <f t="shared" si="7"/>
        <v>0</v>
      </c>
      <c r="P25" s="49">
        <f t="shared" si="7"/>
        <v>0</v>
      </c>
      <c r="Q25" s="49">
        <f t="shared" si="7"/>
        <v>0</v>
      </c>
      <c r="R25" s="49">
        <f t="shared" si="7"/>
        <v>0</v>
      </c>
      <c r="S25" s="49">
        <f t="shared" si="7"/>
        <v>0</v>
      </c>
      <c r="T25" s="49">
        <f t="shared" si="7"/>
        <v>18</v>
      </c>
      <c r="U25" s="49">
        <f t="shared" si="7"/>
        <v>0</v>
      </c>
      <c r="V25" s="49">
        <f t="shared" si="7"/>
        <v>0</v>
      </c>
      <c r="W25" s="49">
        <f t="shared" si="7"/>
        <v>0</v>
      </c>
      <c r="X25" s="49">
        <f t="shared" si="7"/>
        <v>2</v>
      </c>
      <c r="Y25" s="49">
        <f t="shared" si="7"/>
        <v>1</v>
      </c>
      <c r="Z25" s="49">
        <f t="shared" si="7"/>
        <v>1</v>
      </c>
      <c r="AA25" s="49">
        <f t="shared" si="7"/>
        <v>0</v>
      </c>
      <c r="AB25" s="31">
        <f t="shared" si="7"/>
        <v>18</v>
      </c>
      <c r="AC25" s="49">
        <f t="shared" si="7"/>
        <v>0</v>
      </c>
      <c r="AD25" s="49">
        <f t="shared" si="7"/>
        <v>18</v>
      </c>
      <c r="AE25" s="49">
        <f t="shared" si="7"/>
        <v>0</v>
      </c>
      <c r="AF25" s="49">
        <f t="shared" si="7"/>
        <v>4</v>
      </c>
      <c r="AG25" s="49">
        <f t="shared" si="7"/>
        <v>2</v>
      </c>
      <c r="AH25" s="49">
        <f t="shared" si="7"/>
        <v>2</v>
      </c>
      <c r="AI25" s="49">
        <f aca="true" t="shared" si="8" ref="AI25:BN25">SUM(AI26:AI28)</f>
        <v>0</v>
      </c>
      <c r="AJ25" s="49">
        <f t="shared" si="8"/>
        <v>0</v>
      </c>
      <c r="AK25" s="49">
        <f t="shared" si="8"/>
        <v>0</v>
      </c>
      <c r="AL25" s="49">
        <f t="shared" si="8"/>
        <v>0</v>
      </c>
      <c r="AM25" s="49">
        <f t="shared" si="8"/>
        <v>0</v>
      </c>
      <c r="AN25" s="49">
        <f t="shared" si="8"/>
        <v>0</v>
      </c>
      <c r="AO25" s="49">
        <f t="shared" si="8"/>
        <v>0</v>
      </c>
      <c r="AP25" s="49">
        <f t="shared" si="8"/>
        <v>0</v>
      </c>
      <c r="AQ25" s="49">
        <f t="shared" si="8"/>
        <v>0</v>
      </c>
      <c r="AR25" s="49">
        <f t="shared" si="8"/>
        <v>0</v>
      </c>
      <c r="AS25" s="49">
        <f t="shared" si="8"/>
        <v>0</v>
      </c>
      <c r="AT25" s="49">
        <f t="shared" si="8"/>
        <v>0</v>
      </c>
      <c r="AU25" s="49">
        <f t="shared" si="8"/>
        <v>0</v>
      </c>
      <c r="AV25" s="49">
        <f t="shared" si="8"/>
        <v>0</v>
      </c>
      <c r="AW25" s="49">
        <f t="shared" si="8"/>
        <v>0</v>
      </c>
      <c r="AX25" s="49">
        <f t="shared" si="8"/>
        <v>0</v>
      </c>
      <c r="AY25" s="49">
        <f t="shared" si="8"/>
        <v>0</v>
      </c>
      <c r="AZ25" s="49">
        <f t="shared" si="8"/>
        <v>0</v>
      </c>
      <c r="BA25" s="49">
        <f t="shared" si="8"/>
        <v>0</v>
      </c>
      <c r="BB25" s="49">
        <f t="shared" si="8"/>
        <v>0</v>
      </c>
      <c r="BC25" s="49">
        <f t="shared" si="8"/>
        <v>0</v>
      </c>
      <c r="BD25" s="49">
        <f t="shared" si="8"/>
        <v>0</v>
      </c>
      <c r="BE25" s="49">
        <f t="shared" si="8"/>
        <v>0</v>
      </c>
      <c r="BF25" s="49">
        <f t="shared" si="8"/>
        <v>0</v>
      </c>
      <c r="BG25" s="49">
        <f t="shared" si="8"/>
        <v>0</v>
      </c>
      <c r="BH25" s="49">
        <f t="shared" si="8"/>
        <v>0</v>
      </c>
      <c r="BI25" s="49">
        <f t="shared" si="8"/>
        <v>0</v>
      </c>
      <c r="BJ25" s="49">
        <f t="shared" si="8"/>
        <v>0</v>
      </c>
      <c r="BK25" s="49">
        <f t="shared" si="8"/>
        <v>0</v>
      </c>
      <c r="BL25" s="49">
        <f t="shared" si="8"/>
        <v>0</v>
      </c>
      <c r="BM25" s="49">
        <f t="shared" si="8"/>
        <v>0</v>
      </c>
      <c r="BN25" s="49">
        <f t="shared" si="8"/>
        <v>0</v>
      </c>
      <c r="BO25" s="49">
        <f>SUM(BO26:BO28)</f>
        <v>0</v>
      </c>
      <c r="BP25" s="49">
        <f aca="true" t="shared" si="9" ref="BP25:BW25">SUM(BP26:BP28)</f>
        <v>0</v>
      </c>
      <c r="BQ25" s="49">
        <f t="shared" si="9"/>
        <v>0</v>
      </c>
      <c r="BR25" s="49">
        <f t="shared" si="9"/>
        <v>0</v>
      </c>
      <c r="BS25" s="49">
        <f t="shared" si="9"/>
        <v>0</v>
      </c>
      <c r="BT25" s="49">
        <f t="shared" si="9"/>
        <v>0</v>
      </c>
      <c r="BU25" s="49">
        <f t="shared" si="9"/>
        <v>0</v>
      </c>
      <c r="BV25" s="49">
        <f t="shared" si="9"/>
        <v>0</v>
      </c>
      <c r="BW25" s="49">
        <f t="shared" si="9"/>
        <v>0</v>
      </c>
    </row>
    <row r="26" spans="1:75" ht="46.5" customHeight="1">
      <c r="A26" s="122" t="s">
        <v>59</v>
      </c>
      <c r="B26" s="22" t="s">
        <v>152</v>
      </c>
      <c r="C26" s="9">
        <v>18</v>
      </c>
      <c r="D26" s="9"/>
      <c r="E26" s="9"/>
      <c r="F26" s="9"/>
      <c r="G26" s="9">
        <f>SUM(C26:F26)</f>
        <v>18</v>
      </c>
      <c r="H26" s="9">
        <f>'I ST_S'!H26</f>
        <v>2</v>
      </c>
      <c r="I26" s="9">
        <f>'I ST_S'!I26</f>
        <v>1</v>
      </c>
      <c r="J26" s="9">
        <f>'I ST_S'!J26</f>
        <v>1</v>
      </c>
      <c r="K26" s="9"/>
      <c r="L26" s="23"/>
      <c r="M26" s="23"/>
      <c r="N26" s="23"/>
      <c r="O26" s="23"/>
      <c r="P26" s="23"/>
      <c r="Q26" s="23"/>
      <c r="R26" s="23"/>
      <c r="S26" s="23"/>
      <c r="T26" s="20"/>
      <c r="U26" s="20"/>
      <c r="V26" s="20"/>
      <c r="W26" s="20"/>
      <c r="X26" s="9"/>
      <c r="Y26" s="9"/>
      <c r="Z26" s="9"/>
      <c r="AA26" s="9"/>
      <c r="AB26" s="59">
        <v>18</v>
      </c>
      <c r="AC26" s="23"/>
      <c r="AD26" s="23"/>
      <c r="AE26" s="23"/>
      <c r="AF26" s="24">
        <f>'I ST_S'!AF26</f>
        <v>2</v>
      </c>
      <c r="AG26" s="24">
        <f>'I ST_S'!AG26</f>
        <v>1</v>
      </c>
      <c r="AH26" s="24">
        <f>'I ST_S'!AH26</f>
        <v>1</v>
      </c>
      <c r="AI26" s="24"/>
      <c r="AJ26" s="20"/>
      <c r="AK26" s="20"/>
      <c r="AL26" s="20"/>
      <c r="AM26" s="20"/>
      <c r="AN26" s="9"/>
      <c r="AO26" s="9"/>
      <c r="AP26" s="9"/>
      <c r="AQ26" s="9"/>
      <c r="AR26" s="23"/>
      <c r="AS26" s="23"/>
      <c r="AT26" s="23"/>
      <c r="AU26" s="23"/>
      <c r="AV26" s="23"/>
      <c r="AW26" s="23"/>
      <c r="AX26" s="23"/>
      <c r="AY26" s="23"/>
      <c r="AZ26" s="20"/>
      <c r="BA26" s="20"/>
      <c r="BB26" s="20"/>
      <c r="BC26" s="20"/>
      <c r="BD26" s="20"/>
      <c r="BE26" s="20"/>
      <c r="BF26" s="20"/>
      <c r="BG26" s="20"/>
      <c r="BH26" s="23"/>
      <c r="BI26" s="23"/>
      <c r="BJ26" s="23"/>
      <c r="BK26" s="23"/>
      <c r="BL26" s="29"/>
      <c r="BM26" s="23"/>
      <c r="BN26" s="23"/>
      <c r="BO26" s="23"/>
      <c r="BP26" s="20"/>
      <c r="BQ26" s="20"/>
      <c r="BR26" s="20"/>
      <c r="BS26" s="20"/>
      <c r="BT26" s="20"/>
      <c r="BU26" s="20"/>
      <c r="BV26" s="20"/>
      <c r="BW26" s="20"/>
    </row>
    <row r="27" spans="1:75" ht="46.5" customHeight="1">
      <c r="A27" s="21" t="s">
        <v>60</v>
      </c>
      <c r="B27" s="22" t="s">
        <v>122</v>
      </c>
      <c r="C27" s="9">
        <f>'I ST_S'!C27*0.6</f>
        <v>18</v>
      </c>
      <c r="D27" s="9"/>
      <c r="E27" s="9"/>
      <c r="F27" s="9"/>
      <c r="G27" s="9">
        <f>SUM(C27:F27)</f>
        <v>18</v>
      </c>
      <c r="H27" s="9">
        <f>'I ST_S'!H27</f>
        <v>2</v>
      </c>
      <c r="I27" s="9">
        <f>'I ST_S'!I27</f>
        <v>1</v>
      </c>
      <c r="J27" s="9">
        <f>'I ST_S'!J27</f>
        <v>1</v>
      </c>
      <c r="K27" s="9"/>
      <c r="L27" s="23"/>
      <c r="M27" s="24"/>
      <c r="N27" s="24"/>
      <c r="O27" s="24"/>
      <c r="P27" s="24"/>
      <c r="Q27" s="24"/>
      <c r="R27" s="24"/>
      <c r="S27" s="24"/>
      <c r="T27" s="9">
        <v>18</v>
      </c>
      <c r="U27" s="9"/>
      <c r="V27" s="9"/>
      <c r="W27" s="9"/>
      <c r="X27" s="9">
        <f>'I ST_S'!X27</f>
        <v>2</v>
      </c>
      <c r="Y27" s="9">
        <f>'I ST_S'!Y27</f>
        <v>1</v>
      </c>
      <c r="Z27" s="9">
        <f>'I ST_S'!Z27</f>
        <v>1</v>
      </c>
      <c r="AA27" s="9"/>
      <c r="AB27" s="24"/>
      <c r="AC27" s="24"/>
      <c r="AD27" s="24"/>
      <c r="AE27" s="24"/>
      <c r="AF27" s="24"/>
      <c r="AG27" s="24"/>
      <c r="AH27" s="24"/>
      <c r="AI27" s="24"/>
      <c r="AJ27" s="9"/>
      <c r="AK27" s="9"/>
      <c r="AL27" s="9"/>
      <c r="AM27" s="9"/>
      <c r="AN27" s="9"/>
      <c r="AO27" s="9"/>
      <c r="AP27" s="9"/>
      <c r="AQ27" s="9"/>
      <c r="AR27" s="24"/>
      <c r="AS27" s="24"/>
      <c r="AT27" s="24"/>
      <c r="AU27" s="24"/>
      <c r="AV27" s="24"/>
      <c r="AW27" s="24"/>
      <c r="AX27" s="24"/>
      <c r="AY27" s="24"/>
      <c r="AZ27" s="9"/>
      <c r="BA27" s="9"/>
      <c r="BB27" s="9"/>
      <c r="BC27" s="9"/>
      <c r="BD27" s="9"/>
      <c r="BE27" s="9"/>
      <c r="BF27" s="9"/>
      <c r="BG27" s="9"/>
      <c r="BH27" s="24"/>
      <c r="BI27" s="24"/>
      <c r="BJ27" s="24"/>
      <c r="BK27" s="24"/>
      <c r="BL27" s="25"/>
      <c r="BM27" s="24"/>
      <c r="BN27" s="24"/>
      <c r="BO27" s="24"/>
      <c r="BP27" s="9"/>
      <c r="BQ27" s="9"/>
      <c r="BR27" s="9"/>
      <c r="BS27" s="9"/>
      <c r="BT27" s="9"/>
      <c r="BU27" s="9"/>
      <c r="BV27" s="9"/>
      <c r="BW27" s="9"/>
    </row>
    <row r="28" spans="1:75" ht="46.5" customHeight="1">
      <c r="A28" s="21" t="s">
        <v>61</v>
      </c>
      <c r="B28" s="22" t="s">
        <v>123</v>
      </c>
      <c r="C28" s="9"/>
      <c r="D28" s="9"/>
      <c r="E28" s="9">
        <f>'I ST_S'!E28*0.6</f>
        <v>18</v>
      </c>
      <c r="F28" s="9"/>
      <c r="G28" s="9">
        <f>SUM(C28:F28)</f>
        <v>18</v>
      </c>
      <c r="H28" s="9">
        <f>'I ST_S'!H28</f>
        <v>2</v>
      </c>
      <c r="I28" s="9">
        <f>'I ST_S'!I28</f>
        <v>1</v>
      </c>
      <c r="J28" s="9">
        <f>'I ST_S'!J28</f>
        <v>1</v>
      </c>
      <c r="K28" s="9"/>
      <c r="L28" s="23"/>
      <c r="M28" s="24"/>
      <c r="N28" s="24"/>
      <c r="O28" s="24"/>
      <c r="P28" s="24"/>
      <c r="Q28" s="24"/>
      <c r="R28" s="24"/>
      <c r="S28" s="24"/>
      <c r="T28" s="9"/>
      <c r="U28" s="9"/>
      <c r="V28" s="9"/>
      <c r="W28" s="9"/>
      <c r="X28" s="9"/>
      <c r="Y28" s="9"/>
      <c r="Z28" s="9"/>
      <c r="AA28" s="9"/>
      <c r="AB28" s="24"/>
      <c r="AC28" s="24"/>
      <c r="AD28" s="24">
        <v>18</v>
      </c>
      <c r="AE28" s="24"/>
      <c r="AF28" s="24">
        <f>'I ST_S'!AF28</f>
        <v>2</v>
      </c>
      <c r="AG28" s="24">
        <f>'I ST_S'!AG28</f>
        <v>1</v>
      </c>
      <c r="AH28" s="24">
        <f>'I ST_S'!AH28</f>
        <v>1</v>
      </c>
      <c r="AI28" s="24"/>
      <c r="AJ28" s="9"/>
      <c r="AK28" s="9"/>
      <c r="AL28" s="9"/>
      <c r="AM28" s="9"/>
      <c r="AN28" s="9"/>
      <c r="AO28" s="9"/>
      <c r="AP28" s="9"/>
      <c r="AQ28" s="9"/>
      <c r="AR28" s="24"/>
      <c r="AS28" s="24"/>
      <c r="AT28" s="24"/>
      <c r="AU28" s="24"/>
      <c r="AV28" s="24"/>
      <c r="AW28" s="24"/>
      <c r="AX28" s="24"/>
      <c r="AY28" s="24"/>
      <c r="AZ28" s="9"/>
      <c r="BA28" s="9"/>
      <c r="BB28" s="9"/>
      <c r="BC28" s="9"/>
      <c r="BD28" s="9"/>
      <c r="BE28" s="9"/>
      <c r="BF28" s="9"/>
      <c r="BG28" s="9"/>
      <c r="BH28" s="24"/>
      <c r="BI28" s="24"/>
      <c r="BJ28" s="24"/>
      <c r="BK28" s="24"/>
      <c r="BL28" s="25"/>
      <c r="BM28" s="24"/>
      <c r="BN28" s="24"/>
      <c r="BO28" s="24"/>
      <c r="BP28" s="9"/>
      <c r="BQ28" s="9"/>
      <c r="BR28" s="9"/>
      <c r="BS28" s="9"/>
      <c r="BT28" s="9"/>
      <c r="BU28" s="9"/>
      <c r="BV28" s="9"/>
      <c r="BW28" s="9"/>
    </row>
    <row r="29" spans="1:75" ht="46.5" customHeight="1" thickBot="1">
      <c r="A29" s="121" t="s">
        <v>36</v>
      </c>
      <c r="B29" s="53" t="s">
        <v>27</v>
      </c>
      <c r="C29" s="49">
        <f>SUM(C30:C37)</f>
        <v>90</v>
      </c>
      <c r="D29" s="49">
        <f aca="true" t="shared" si="10" ref="D29:BO29">SUM(D30:D37)</f>
        <v>45</v>
      </c>
      <c r="E29" s="49">
        <f t="shared" si="10"/>
        <v>54</v>
      </c>
      <c r="F29" s="49">
        <f t="shared" si="10"/>
        <v>0</v>
      </c>
      <c r="G29" s="49">
        <f t="shared" si="10"/>
        <v>189</v>
      </c>
      <c r="H29" s="49">
        <f t="shared" si="10"/>
        <v>26</v>
      </c>
      <c r="I29" s="49">
        <f t="shared" si="10"/>
        <v>11</v>
      </c>
      <c r="J29" s="49">
        <f t="shared" si="10"/>
        <v>15</v>
      </c>
      <c r="K29" s="49">
        <f t="shared" si="10"/>
        <v>4</v>
      </c>
      <c r="L29" s="49">
        <f t="shared" si="10"/>
        <v>0</v>
      </c>
      <c r="M29" s="49">
        <f t="shared" si="10"/>
        <v>0</v>
      </c>
      <c r="N29" s="49">
        <f t="shared" si="10"/>
        <v>0</v>
      </c>
      <c r="O29" s="49">
        <f t="shared" si="10"/>
        <v>0</v>
      </c>
      <c r="P29" s="49">
        <f t="shared" si="10"/>
        <v>0</v>
      </c>
      <c r="Q29" s="49">
        <f t="shared" si="10"/>
        <v>0</v>
      </c>
      <c r="R29" s="49">
        <f t="shared" si="10"/>
        <v>0</v>
      </c>
      <c r="S29" s="49">
        <f t="shared" si="10"/>
        <v>0</v>
      </c>
      <c r="T29" s="49">
        <f t="shared" si="10"/>
        <v>36</v>
      </c>
      <c r="U29" s="49">
        <f t="shared" si="10"/>
        <v>18</v>
      </c>
      <c r="V29" s="49">
        <f t="shared" si="10"/>
        <v>0</v>
      </c>
      <c r="W29" s="49">
        <f t="shared" si="10"/>
        <v>0</v>
      </c>
      <c r="X29" s="49">
        <f t="shared" si="10"/>
        <v>7</v>
      </c>
      <c r="Y29" s="49">
        <f t="shared" si="10"/>
        <v>3</v>
      </c>
      <c r="Z29" s="49">
        <f t="shared" si="10"/>
        <v>4</v>
      </c>
      <c r="AA29" s="49">
        <f t="shared" si="10"/>
        <v>0</v>
      </c>
      <c r="AB29" s="31">
        <f t="shared" si="10"/>
        <v>18</v>
      </c>
      <c r="AC29" s="49">
        <f t="shared" si="10"/>
        <v>9</v>
      </c>
      <c r="AD29" s="49">
        <f t="shared" si="10"/>
        <v>36</v>
      </c>
      <c r="AE29" s="49">
        <f t="shared" si="10"/>
        <v>0</v>
      </c>
      <c r="AF29" s="49">
        <f t="shared" si="10"/>
        <v>8</v>
      </c>
      <c r="AG29" s="49">
        <f t="shared" si="10"/>
        <v>3</v>
      </c>
      <c r="AH29" s="49">
        <f t="shared" si="10"/>
        <v>5</v>
      </c>
      <c r="AI29" s="49">
        <f t="shared" si="10"/>
        <v>0</v>
      </c>
      <c r="AJ29" s="49">
        <f t="shared" si="10"/>
        <v>36</v>
      </c>
      <c r="AK29" s="49">
        <f t="shared" si="10"/>
        <v>18</v>
      </c>
      <c r="AL29" s="49">
        <f t="shared" si="10"/>
        <v>18</v>
      </c>
      <c r="AM29" s="49">
        <f t="shared" si="10"/>
        <v>0</v>
      </c>
      <c r="AN29" s="49">
        <f t="shared" si="10"/>
        <v>11</v>
      </c>
      <c r="AO29" s="49">
        <f t="shared" si="10"/>
        <v>5</v>
      </c>
      <c r="AP29" s="49">
        <f t="shared" si="10"/>
        <v>6</v>
      </c>
      <c r="AQ29" s="49">
        <f t="shared" si="10"/>
        <v>0</v>
      </c>
      <c r="AR29" s="49">
        <f t="shared" si="10"/>
        <v>0</v>
      </c>
      <c r="AS29" s="49">
        <f t="shared" si="10"/>
        <v>0</v>
      </c>
      <c r="AT29" s="49">
        <f t="shared" si="10"/>
        <v>0</v>
      </c>
      <c r="AU29" s="49">
        <f t="shared" si="10"/>
        <v>0</v>
      </c>
      <c r="AV29" s="49">
        <f t="shared" si="10"/>
        <v>0</v>
      </c>
      <c r="AW29" s="49">
        <f t="shared" si="10"/>
        <v>0</v>
      </c>
      <c r="AX29" s="49">
        <f t="shared" si="10"/>
        <v>0</v>
      </c>
      <c r="AY29" s="49">
        <f t="shared" si="10"/>
        <v>0</v>
      </c>
      <c r="AZ29" s="49">
        <f t="shared" si="10"/>
        <v>0</v>
      </c>
      <c r="BA29" s="49">
        <f t="shared" si="10"/>
        <v>0</v>
      </c>
      <c r="BB29" s="49">
        <f t="shared" si="10"/>
        <v>0</v>
      </c>
      <c r="BC29" s="49">
        <f t="shared" si="10"/>
        <v>0</v>
      </c>
      <c r="BD29" s="49">
        <f t="shared" si="10"/>
        <v>0</v>
      </c>
      <c r="BE29" s="49">
        <f t="shared" si="10"/>
        <v>0</v>
      </c>
      <c r="BF29" s="49">
        <f t="shared" si="10"/>
        <v>0</v>
      </c>
      <c r="BG29" s="49">
        <f t="shared" si="10"/>
        <v>0</v>
      </c>
      <c r="BH29" s="49">
        <f t="shared" si="10"/>
        <v>0</v>
      </c>
      <c r="BI29" s="49">
        <f t="shared" si="10"/>
        <v>0</v>
      </c>
      <c r="BJ29" s="49">
        <f t="shared" si="10"/>
        <v>0</v>
      </c>
      <c r="BK29" s="49">
        <f t="shared" si="10"/>
        <v>0</v>
      </c>
      <c r="BL29" s="49">
        <f t="shared" si="10"/>
        <v>0</v>
      </c>
      <c r="BM29" s="49">
        <f t="shared" si="10"/>
        <v>0</v>
      </c>
      <c r="BN29" s="49">
        <f t="shared" si="10"/>
        <v>0</v>
      </c>
      <c r="BO29" s="49">
        <f t="shared" si="10"/>
        <v>0</v>
      </c>
      <c r="BP29" s="49">
        <f aca="true" t="shared" si="11" ref="BP29:BW29">SUM(BP30:BP37)</f>
        <v>0</v>
      </c>
      <c r="BQ29" s="49">
        <f t="shared" si="11"/>
        <v>0</v>
      </c>
      <c r="BR29" s="49">
        <f t="shared" si="11"/>
        <v>0</v>
      </c>
      <c r="BS29" s="49">
        <f t="shared" si="11"/>
        <v>0</v>
      </c>
      <c r="BT29" s="49">
        <f t="shared" si="11"/>
        <v>0</v>
      </c>
      <c r="BU29" s="49">
        <f t="shared" si="11"/>
        <v>0</v>
      </c>
      <c r="BV29" s="49">
        <f t="shared" si="11"/>
        <v>0</v>
      </c>
      <c r="BW29" s="49">
        <f t="shared" si="11"/>
        <v>0</v>
      </c>
    </row>
    <row r="30" spans="1:75" ht="46.5" customHeight="1" thickBot="1">
      <c r="A30" s="21" t="s">
        <v>62</v>
      </c>
      <c r="B30" s="22" t="s">
        <v>124</v>
      </c>
      <c r="C30" s="9">
        <f>'I ST_S'!C30*0.6</f>
        <v>18</v>
      </c>
      <c r="D30" s="9">
        <f>'I ST_S'!D30*0.6</f>
        <v>9</v>
      </c>
      <c r="E30" s="9"/>
      <c r="F30" s="9"/>
      <c r="G30" s="9">
        <f aca="true" t="shared" si="12" ref="G30:G37">SUM(C30:F30)</f>
        <v>27</v>
      </c>
      <c r="H30" s="9">
        <f>'I ST_S'!H30</f>
        <v>4</v>
      </c>
      <c r="I30" s="9">
        <f>'I ST_S'!I30</f>
        <v>1</v>
      </c>
      <c r="J30" s="9">
        <f>'I ST_S'!J30</f>
        <v>3</v>
      </c>
      <c r="K30" s="9"/>
      <c r="L30" s="23"/>
      <c r="M30" s="24"/>
      <c r="N30" s="24"/>
      <c r="O30" s="24"/>
      <c r="P30" s="24"/>
      <c r="Q30" s="24"/>
      <c r="R30" s="24"/>
      <c r="S30" s="24"/>
      <c r="T30" s="9"/>
      <c r="U30" s="9"/>
      <c r="V30" s="9"/>
      <c r="W30" s="9"/>
      <c r="X30" s="9"/>
      <c r="Y30" s="9"/>
      <c r="Z30" s="9"/>
      <c r="AA30" s="17"/>
      <c r="AB30" s="57">
        <v>18</v>
      </c>
      <c r="AC30" s="28">
        <v>9</v>
      </c>
      <c r="AD30" s="24"/>
      <c r="AE30" s="24"/>
      <c r="AF30" s="24">
        <f>'I ST_S'!AF30</f>
        <v>4</v>
      </c>
      <c r="AG30" s="24">
        <f>'I ST_S'!AG30</f>
        <v>1</v>
      </c>
      <c r="AH30" s="24">
        <f>'I ST_S'!AH30</f>
        <v>3</v>
      </c>
      <c r="AI30" s="24"/>
      <c r="AJ30" s="13"/>
      <c r="AK30" s="9"/>
      <c r="AL30" s="9"/>
      <c r="AM30" s="9"/>
      <c r="AN30" s="9"/>
      <c r="AO30" s="9"/>
      <c r="AP30" s="9"/>
      <c r="AQ30" s="9"/>
      <c r="AR30" s="24"/>
      <c r="AS30" s="24"/>
      <c r="AT30" s="24"/>
      <c r="AU30" s="24"/>
      <c r="AV30" s="24"/>
      <c r="AW30" s="24"/>
      <c r="AX30" s="24"/>
      <c r="AY30" s="24"/>
      <c r="AZ30" s="9"/>
      <c r="BA30" s="9"/>
      <c r="BB30" s="9"/>
      <c r="BC30" s="9"/>
      <c r="BD30" s="9"/>
      <c r="BE30" s="9"/>
      <c r="BF30" s="9"/>
      <c r="BG30" s="9"/>
      <c r="BH30" s="24"/>
      <c r="BI30" s="24"/>
      <c r="BJ30" s="24"/>
      <c r="BK30" s="24"/>
      <c r="BL30" s="25"/>
      <c r="BM30" s="24"/>
      <c r="BN30" s="24"/>
      <c r="BO30" s="24"/>
      <c r="BP30" s="9"/>
      <c r="BQ30" s="9"/>
      <c r="BR30" s="9"/>
      <c r="BS30" s="9"/>
      <c r="BT30" s="9"/>
      <c r="BU30" s="9"/>
      <c r="BV30" s="9"/>
      <c r="BW30" s="9"/>
    </row>
    <row r="31" spans="1:75" ht="46.5" customHeight="1" thickBot="1">
      <c r="A31" s="21" t="s">
        <v>103</v>
      </c>
      <c r="B31" s="116" t="s">
        <v>176</v>
      </c>
      <c r="C31" s="9">
        <v>18</v>
      </c>
      <c r="D31" s="9">
        <f>'I ST_S'!D31*0.6</f>
        <v>9</v>
      </c>
      <c r="E31" s="9"/>
      <c r="F31" s="9"/>
      <c r="G31" s="9">
        <f t="shared" si="12"/>
        <v>27</v>
      </c>
      <c r="H31" s="9">
        <f>'I ST_S'!H31</f>
        <v>4</v>
      </c>
      <c r="I31" s="9">
        <f>'I ST_S'!I31</f>
        <v>2</v>
      </c>
      <c r="J31" s="9">
        <f>'I ST_S'!J31</f>
        <v>2</v>
      </c>
      <c r="K31" s="9">
        <f>'I ST_S'!K31</f>
        <v>4</v>
      </c>
      <c r="L31" s="23"/>
      <c r="M31" s="24"/>
      <c r="N31" s="24"/>
      <c r="O31" s="24"/>
      <c r="P31" s="24"/>
      <c r="Q31" s="24"/>
      <c r="R31" s="24"/>
      <c r="S31" s="24"/>
      <c r="T31" s="9"/>
      <c r="U31" s="9"/>
      <c r="V31" s="9"/>
      <c r="W31" s="9"/>
      <c r="X31" s="9"/>
      <c r="Y31" s="9"/>
      <c r="Z31" s="9"/>
      <c r="AA31" s="9"/>
      <c r="AB31" s="47"/>
      <c r="AC31" s="24"/>
      <c r="AD31" s="24"/>
      <c r="AE31" s="24"/>
      <c r="AF31" s="24"/>
      <c r="AG31" s="24"/>
      <c r="AH31" s="24"/>
      <c r="AI31" s="25"/>
      <c r="AJ31" s="19">
        <v>18</v>
      </c>
      <c r="AK31" s="15">
        <v>9</v>
      </c>
      <c r="AL31" s="9"/>
      <c r="AM31" s="9"/>
      <c r="AN31" s="9">
        <f>'I ST_S'!AN31</f>
        <v>4</v>
      </c>
      <c r="AO31" s="9">
        <f>'I ST_S'!AO31</f>
        <v>2</v>
      </c>
      <c r="AP31" s="9">
        <f>'I ST_S'!AP31</f>
        <v>2</v>
      </c>
      <c r="AQ31" s="9"/>
      <c r="AR31" s="24"/>
      <c r="AS31" s="24"/>
      <c r="AT31" s="24"/>
      <c r="AU31" s="24"/>
      <c r="AV31" s="24"/>
      <c r="AW31" s="24"/>
      <c r="AX31" s="24"/>
      <c r="AY31" s="24"/>
      <c r="AZ31" s="9"/>
      <c r="BA31" s="9"/>
      <c r="BB31" s="9"/>
      <c r="BC31" s="9"/>
      <c r="BD31" s="9"/>
      <c r="BE31" s="9"/>
      <c r="BF31" s="9"/>
      <c r="BG31" s="9"/>
      <c r="BH31" s="24"/>
      <c r="BI31" s="24"/>
      <c r="BJ31" s="24"/>
      <c r="BK31" s="24"/>
      <c r="BL31" s="25"/>
      <c r="BM31" s="24"/>
      <c r="BN31" s="24"/>
      <c r="BO31" s="24"/>
      <c r="BP31" s="9"/>
      <c r="BQ31" s="9"/>
      <c r="BR31" s="9"/>
      <c r="BS31" s="9"/>
      <c r="BT31" s="9"/>
      <c r="BU31" s="9"/>
      <c r="BV31" s="9"/>
      <c r="BW31" s="9"/>
    </row>
    <row r="32" spans="1:75" ht="46.5" customHeight="1" thickBot="1">
      <c r="A32" s="21" t="s">
        <v>63</v>
      </c>
      <c r="B32" s="22" t="s">
        <v>165</v>
      </c>
      <c r="C32" s="9">
        <f>'I ST_S'!C32*0.6</f>
        <v>18</v>
      </c>
      <c r="D32" s="9">
        <f>'I ST_S'!D32*0.6</f>
        <v>9</v>
      </c>
      <c r="E32" s="9"/>
      <c r="F32" s="9"/>
      <c r="G32" s="9">
        <f t="shared" si="12"/>
        <v>27</v>
      </c>
      <c r="H32" s="9">
        <f>'I ST_S'!H32</f>
        <v>4</v>
      </c>
      <c r="I32" s="9">
        <f>'I ST_S'!I32</f>
        <v>2</v>
      </c>
      <c r="J32" s="9">
        <f>'I ST_S'!J32</f>
        <v>2</v>
      </c>
      <c r="K32" s="9"/>
      <c r="L32" s="23"/>
      <c r="M32" s="24"/>
      <c r="N32" s="24"/>
      <c r="O32" s="24"/>
      <c r="P32" s="24"/>
      <c r="Q32" s="24"/>
      <c r="R32" s="24"/>
      <c r="S32" s="24"/>
      <c r="T32" s="13"/>
      <c r="U32" s="9"/>
      <c r="V32" s="9"/>
      <c r="W32" s="9"/>
      <c r="X32" s="9"/>
      <c r="Y32" s="9"/>
      <c r="Z32" s="9"/>
      <c r="AA32" s="9"/>
      <c r="AB32" s="24"/>
      <c r="AC32" s="24"/>
      <c r="AD32" s="24"/>
      <c r="AE32" s="24"/>
      <c r="AF32" s="24"/>
      <c r="AG32" s="24"/>
      <c r="AH32" s="24"/>
      <c r="AI32" s="25"/>
      <c r="AJ32" s="19">
        <v>18</v>
      </c>
      <c r="AK32" s="15">
        <v>9</v>
      </c>
      <c r="AL32" s="9"/>
      <c r="AM32" s="9"/>
      <c r="AN32" s="9">
        <f>'I ST_S'!AN32</f>
        <v>4</v>
      </c>
      <c r="AO32" s="9">
        <f>'I ST_S'!AO32</f>
        <v>2</v>
      </c>
      <c r="AP32" s="9">
        <f>'I ST_S'!AP32</f>
        <v>2</v>
      </c>
      <c r="AQ32" s="9"/>
      <c r="AR32" s="24"/>
      <c r="AS32" s="24"/>
      <c r="AT32" s="24"/>
      <c r="AU32" s="24"/>
      <c r="AV32" s="24"/>
      <c r="AW32" s="24"/>
      <c r="AX32" s="24"/>
      <c r="AY32" s="24"/>
      <c r="AZ32" s="9"/>
      <c r="BA32" s="9"/>
      <c r="BB32" s="9"/>
      <c r="BC32" s="9"/>
      <c r="BD32" s="9"/>
      <c r="BE32" s="9"/>
      <c r="BF32" s="9"/>
      <c r="BG32" s="9"/>
      <c r="BH32" s="24"/>
      <c r="BI32" s="24"/>
      <c r="BJ32" s="24"/>
      <c r="BK32" s="24"/>
      <c r="BL32" s="25"/>
      <c r="BM32" s="24"/>
      <c r="BN32" s="24"/>
      <c r="BO32" s="24"/>
      <c r="BP32" s="9"/>
      <c r="BQ32" s="9"/>
      <c r="BR32" s="9"/>
      <c r="BS32" s="9"/>
      <c r="BT32" s="9"/>
      <c r="BU32" s="9"/>
      <c r="BV32" s="9"/>
      <c r="BW32" s="9"/>
    </row>
    <row r="33" spans="1:75" ht="46.5" customHeight="1" thickBot="1">
      <c r="A33" s="21" t="s">
        <v>64</v>
      </c>
      <c r="B33" s="22" t="s">
        <v>166</v>
      </c>
      <c r="C33" s="9">
        <f>'I ST_S'!C33*0.6</f>
        <v>18</v>
      </c>
      <c r="D33" s="9">
        <f>'I ST_S'!D33*0.6</f>
        <v>9</v>
      </c>
      <c r="E33" s="9"/>
      <c r="F33" s="9"/>
      <c r="G33" s="9">
        <f t="shared" si="12"/>
        <v>27</v>
      </c>
      <c r="H33" s="9">
        <f>'I ST_S'!H33</f>
        <v>4</v>
      </c>
      <c r="I33" s="9">
        <f>'I ST_S'!I33</f>
        <v>2</v>
      </c>
      <c r="J33" s="9">
        <f>'I ST_S'!J33</f>
        <v>2</v>
      </c>
      <c r="K33" s="9"/>
      <c r="L33" s="23"/>
      <c r="M33" s="24"/>
      <c r="N33" s="24"/>
      <c r="O33" s="24"/>
      <c r="P33" s="24"/>
      <c r="Q33" s="24"/>
      <c r="R33" s="24"/>
      <c r="S33" s="25"/>
      <c r="T33" s="19">
        <v>18</v>
      </c>
      <c r="U33" s="15">
        <v>9</v>
      </c>
      <c r="V33" s="9"/>
      <c r="W33" s="9"/>
      <c r="X33" s="9">
        <f>'I ST_S'!X33</f>
        <v>4</v>
      </c>
      <c r="Y33" s="9">
        <f>'I ST_S'!Y33</f>
        <v>2</v>
      </c>
      <c r="Z33" s="9">
        <f>'I ST_S'!Z33</f>
        <v>2</v>
      </c>
      <c r="AA33" s="9"/>
      <c r="AB33" s="24"/>
      <c r="AC33" s="24"/>
      <c r="AD33" s="24"/>
      <c r="AE33" s="24"/>
      <c r="AF33" s="24"/>
      <c r="AG33" s="24"/>
      <c r="AH33" s="24"/>
      <c r="AI33" s="24"/>
      <c r="AJ33" s="18"/>
      <c r="AK33" s="9"/>
      <c r="AL33" s="9"/>
      <c r="AM33" s="9"/>
      <c r="AN33" s="9"/>
      <c r="AO33" s="9"/>
      <c r="AP33" s="9"/>
      <c r="AQ33" s="9"/>
      <c r="AR33" s="24"/>
      <c r="AS33" s="24"/>
      <c r="AT33" s="24"/>
      <c r="AU33" s="24"/>
      <c r="AV33" s="24"/>
      <c r="AW33" s="24"/>
      <c r="AX33" s="24"/>
      <c r="AY33" s="24"/>
      <c r="AZ33" s="9"/>
      <c r="BA33" s="9"/>
      <c r="BB33" s="9"/>
      <c r="BC33" s="9"/>
      <c r="BD33" s="9"/>
      <c r="BE33" s="9"/>
      <c r="BF33" s="9"/>
      <c r="BG33" s="9"/>
      <c r="BH33" s="24"/>
      <c r="BI33" s="24"/>
      <c r="BJ33" s="24"/>
      <c r="BK33" s="24"/>
      <c r="BL33" s="25"/>
      <c r="BM33" s="24"/>
      <c r="BN33" s="24"/>
      <c r="BO33" s="24"/>
      <c r="BP33" s="9"/>
      <c r="BQ33" s="9"/>
      <c r="BR33" s="9"/>
      <c r="BS33" s="9"/>
      <c r="BT33" s="9"/>
      <c r="BU33" s="9"/>
      <c r="BV33" s="9"/>
      <c r="BW33" s="9"/>
    </row>
    <row r="34" spans="1:75" ht="46.5" customHeight="1">
      <c r="A34" s="21" t="s">
        <v>65</v>
      </c>
      <c r="B34" s="22" t="s">
        <v>125</v>
      </c>
      <c r="C34" s="9">
        <f>'I ST_S'!C34*0.6</f>
        <v>18</v>
      </c>
      <c r="D34" s="9">
        <f>'I ST_S'!D34*0.6</f>
        <v>9</v>
      </c>
      <c r="E34" s="9"/>
      <c r="F34" s="9"/>
      <c r="G34" s="9">
        <f t="shared" si="12"/>
        <v>27</v>
      </c>
      <c r="H34" s="9">
        <f>'I ST_S'!H34</f>
        <v>3</v>
      </c>
      <c r="I34" s="9">
        <f>'I ST_S'!I34</f>
        <v>1</v>
      </c>
      <c r="J34" s="9">
        <f>'I ST_S'!J34</f>
        <v>2</v>
      </c>
      <c r="K34" s="9"/>
      <c r="L34" s="23"/>
      <c r="M34" s="24"/>
      <c r="N34" s="24"/>
      <c r="O34" s="24"/>
      <c r="P34" s="24"/>
      <c r="Q34" s="24"/>
      <c r="R34" s="24"/>
      <c r="S34" s="25"/>
      <c r="T34" s="18">
        <v>18</v>
      </c>
      <c r="U34" s="15">
        <v>9</v>
      </c>
      <c r="V34" s="9"/>
      <c r="W34" s="9"/>
      <c r="X34" s="9">
        <f>'I ST_S'!X34</f>
        <v>3</v>
      </c>
      <c r="Y34" s="9">
        <f>'I ST_S'!Y34</f>
        <v>1</v>
      </c>
      <c r="Z34" s="9">
        <f>'I ST_S'!Z34</f>
        <v>2</v>
      </c>
      <c r="AA34" s="9"/>
      <c r="AB34" s="24"/>
      <c r="AC34" s="24"/>
      <c r="AD34" s="24"/>
      <c r="AE34" s="24"/>
      <c r="AF34" s="24"/>
      <c r="AG34" s="24"/>
      <c r="AH34" s="24"/>
      <c r="AI34" s="24"/>
      <c r="AJ34" s="9"/>
      <c r="AK34" s="9"/>
      <c r="AL34" s="9"/>
      <c r="AM34" s="9"/>
      <c r="AN34" s="9"/>
      <c r="AO34" s="9"/>
      <c r="AP34" s="9"/>
      <c r="AQ34" s="9"/>
      <c r="AR34" s="24"/>
      <c r="AS34" s="24"/>
      <c r="AT34" s="24"/>
      <c r="AU34" s="24"/>
      <c r="AV34" s="24"/>
      <c r="AW34" s="24"/>
      <c r="AX34" s="24"/>
      <c r="AY34" s="24"/>
      <c r="AZ34" s="9"/>
      <c r="BA34" s="9"/>
      <c r="BB34" s="9"/>
      <c r="BC34" s="9"/>
      <c r="BD34" s="9"/>
      <c r="BE34" s="9"/>
      <c r="BF34" s="9"/>
      <c r="BG34" s="9"/>
      <c r="BH34" s="24"/>
      <c r="BI34" s="24"/>
      <c r="BJ34" s="24"/>
      <c r="BK34" s="24"/>
      <c r="BL34" s="25"/>
      <c r="BM34" s="24"/>
      <c r="BN34" s="24"/>
      <c r="BO34" s="24"/>
      <c r="BP34" s="9"/>
      <c r="BQ34" s="9"/>
      <c r="BR34" s="9"/>
      <c r="BS34" s="9"/>
      <c r="BT34" s="9"/>
      <c r="BU34" s="9"/>
      <c r="BV34" s="9"/>
      <c r="BW34" s="9"/>
    </row>
    <row r="35" spans="1:75" ht="46.5" customHeight="1">
      <c r="A35" s="21" t="s">
        <v>66</v>
      </c>
      <c r="B35" s="22" t="s">
        <v>126</v>
      </c>
      <c r="C35" s="9"/>
      <c r="D35" s="9"/>
      <c r="E35" s="9">
        <f>'I ST_S'!E35*0.6</f>
        <v>18</v>
      </c>
      <c r="F35" s="9"/>
      <c r="G35" s="9">
        <f t="shared" si="12"/>
        <v>18</v>
      </c>
      <c r="H35" s="9">
        <f>'I ST_S'!H35</f>
        <v>2</v>
      </c>
      <c r="I35" s="9">
        <f>'I ST_S'!I35</f>
        <v>1</v>
      </c>
      <c r="J35" s="9">
        <f>'I ST_S'!J35</f>
        <v>1</v>
      </c>
      <c r="K35" s="9"/>
      <c r="L35" s="23"/>
      <c r="M35" s="24"/>
      <c r="N35" s="24"/>
      <c r="O35" s="24"/>
      <c r="P35" s="24"/>
      <c r="Q35" s="24"/>
      <c r="R35" s="24"/>
      <c r="S35" s="24"/>
      <c r="T35" s="18"/>
      <c r="U35" s="9"/>
      <c r="V35" s="9"/>
      <c r="W35" s="9"/>
      <c r="X35" s="9"/>
      <c r="Y35" s="9"/>
      <c r="Z35" s="9"/>
      <c r="AA35" s="9"/>
      <c r="AB35" s="24"/>
      <c r="AC35" s="24"/>
      <c r="AD35" s="24">
        <v>18</v>
      </c>
      <c r="AE35" s="24"/>
      <c r="AF35" s="24">
        <f>'I ST_S'!AF35</f>
        <v>2</v>
      </c>
      <c r="AG35" s="24">
        <f>'I ST_S'!AG35</f>
        <v>1</v>
      </c>
      <c r="AH35" s="24">
        <f>'I ST_S'!AH35</f>
        <v>1</v>
      </c>
      <c r="AI35" s="24"/>
      <c r="AJ35" s="9"/>
      <c r="AK35" s="9"/>
      <c r="AL35" s="9"/>
      <c r="AM35" s="9"/>
      <c r="AN35" s="9"/>
      <c r="AO35" s="9"/>
      <c r="AP35" s="9"/>
      <c r="AQ35" s="9"/>
      <c r="AR35" s="24"/>
      <c r="AS35" s="24"/>
      <c r="AT35" s="24"/>
      <c r="AU35" s="24"/>
      <c r="AV35" s="24"/>
      <c r="AW35" s="24"/>
      <c r="AX35" s="24"/>
      <c r="AY35" s="24"/>
      <c r="AZ35" s="9"/>
      <c r="BA35" s="9"/>
      <c r="BB35" s="9"/>
      <c r="BC35" s="9"/>
      <c r="BD35" s="9"/>
      <c r="BE35" s="9"/>
      <c r="BF35" s="9"/>
      <c r="BG35" s="9"/>
      <c r="BH35" s="24"/>
      <c r="BI35" s="24"/>
      <c r="BJ35" s="24"/>
      <c r="BK35" s="24"/>
      <c r="BL35" s="25"/>
      <c r="BM35" s="24"/>
      <c r="BN35" s="24"/>
      <c r="BO35" s="24"/>
      <c r="BP35" s="9"/>
      <c r="BQ35" s="9"/>
      <c r="BR35" s="9"/>
      <c r="BS35" s="9"/>
      <c r="BT35" s="9"/>
      <c r="BU35" s="9"/>
      <c r="BV35" s="9"/>
      <c r="BW35" s="9"/>
    </row>
    <row r="36" spans="1:75" ht="46.5" customHeight="1">
      <c r="A36" s="21" t="s">
        <v>67</v>
      </c>
      <c r="B36" s="22" t="s">
        <v>127</v>
      </c>
      <c r="C36" s="9"/>
      <c r="D36" s="9"/>
      <c r="E36" s="9">
        <f>'I ST_S'!E36*0.6</f>
        <v>18</v>
      </c>
      <c r="F36" s="9"/>
      <c r="G36" s="9">
        <f t="shared" si="12"/>
        <v>18</v>
      </c>
      <c r="H36" s="9">
        <f>'I ST_S'!H36</f>
        <v>2</v>
      </c>
      <c r="I36" s="9">
        <f>'I ST_S'!I36</f>
        <v>1</v>
      </c>
      <c r="J36" s="9">
        <f>'I ST_S'!J36</f>
        <v>1</v>
      </c>
      <c r="K36" s="9"/>
      <c r="L36" s="23"/>
      <c r="M36" s="24"/>
      <c r="N36" s="24"/>
      <c r="O36" s="24"/>
      <c r="P36" s="24"/>
      <c r="Q36" s="24"/>
      <c r="R36" s="24"/>
      <c r="S36" s="24"/>
      <c r="T36" s="9"/>
      <c r="U36" s="9"/>
      <c r="V36" s="9"/>
      <c r="W36" s="9"/>
      <c r="X36" s="9"/>
      <c r="Y36" s="9"/>
      <c r="Z36" s="9"/>
      <c r="AA36" s="9"/>
      <c r="AB36" s="24"/>
      <c r="AC36" s="24"/>
      <c r="AD36" s="24">
        <v>18</v>
      </c>
      <c r="AE36" s="24"/>
      <c r="AF36" s="24">
        <f>'I ST_S'!AF36</f>
        <v>2</v>
      </c>
      <c r="AG36" s="24">
        <f>'I ST_S'!AG36</f>
        <v>1</v>
      </c>
      <c r="AH36" s="24">
        <f>'I ST_S'!AH36</f>
        <v>1</v>
      </c>
      <c r="AI36" s="24"/>
      <c r="AJ36" s="9"/>
      <c r="AK36" s="9"/>
      <c r="AL36" s="9"/>
      <c r="AM36" s="9"/>
      <c r="AN36" s="9"/>
      <c r="AO36" s="9"/>
      <c r="AP36" s="9"/>
      <c r="AQ36" s="9"/>
      <c r="AR36" s="24"/>
      <c r="AS36" s="24"/>
      <c r="AT36" s="24"/>
      <c r="AU36" s="24"/>
      <c r="AV36" s="24"/>
      <c r="AW36" s="24"/>
      <c r="AX36" s="24"/>
      <c r="AY36" s="24"/>
      <c r="AZ36" s="9"/>
      <c r="BA36" s="9"/>
      <c r="BB36" s="9"/>
      <c r="BC36" s="9"/>
      <c r="BD36" s="9"/>
      <c r="BE36" s="9"/>
      <c r="BF36" s="9"/>
      <c r="BG36" s="9"/>
      <c r="BH36" s="24"/>
      <c r="BI36" s="24"/>
      <c r="BJ36" s="24"/>
      <c r="BK36" s="24"/>
      <c r="BL36" s="25"/>
      <c r="BM36" s="24"/>
      <c r="BN36" s="24"/>
      <c r="BO36" s="24"/>
      <c r="BP36" s="9"/>
      <c r="BQ36" s="9"/>
      <c r="BR36" s="9"/>
      <c r="BS36" s="9"/>
      <c r="BT36" s="9"/>
      <c r="BU36" s="9"/>
      <c r="BV36" s="9"/>
      <c r="BW36" s="9"/>
    </row>
    <row r="37" spans="1:75" ht="46.5" customHeight="1">
      <c r="A37" s="21" t="s">
        <v>68</v>
      </c>
      <c r="B37" s="22" t="s">
        <v>128</v>
      </c>
      <c r="C37" s="9"/>
      <c r="D37" s="9"/>
      <c r="E37" s="9">
        <f>'I ST_S'!E37*0.6</f>
        <v>18</v>
      </c>
      <c r="F37" s="9"/>
      <c r="G37" s="9">
        <f t="shared" si="12"/>
        <v>18</v>
      </c>
      <c r="H37" s="9">
        <f>'I ST_S'!H37</f>
        <v>3</v>
      </c>
      <c r="I37" s="9">
        <f>'I ST_S'!I37</f>
        <v>1</v>
      </c>
      <c r="J37" s="9">
        <f>'I ST_S'!J37</f>
        <v>2</v>
      </c>
      <c r="K37" s="9"/>
      <c r="L37" s="23"/>
      <c r="M37" s="24"/>
      <c r="N37" s="24"/>
      <c r="O37" s="24"/>
      <c r="P37" s="24"/>
      <c r="Q37" s="24"/>
      <c r="R37" s="24"/>
      <c r="S37" s="24"/>
      <c r="T37" s="9"/>
      <c r="U37" s="9"/>
      <c r="V37" s="9"/>
      <c r="W37" s="9"/>
      <c r="X37" s="9"/>
      <c r="Y37" s="9"/>
      <c r="Z37" s="9"/>
      <c r="AA37" s="9"/>
      <c r="AB37" s="24"/>
      <c r="AC37" s="24"/>
      <c r="AD37" s="24"/>
      <c r="AE37" s="24"/>
      <c r="AF37" s="24"/>
      <c r="AG37" s="24"/>
      <c r="AH37" s="24"/>
      <c r="AI37" s="24"/>
      <c r="AJ37" s="9"/>
      <c r="AK37" s="9"/>
      <c r="AL37" s="9">
        <v>18</v>
      </c>
      <c r="AM37" s="9"/>
      <c r="AN37" s="9">
        <f>'I ST_S'!AN37</f>
        <v>3</v>
      </c>
      <c r="AO37" s="9">
        <f>'I ST_S'!AO37</f>
        <v>1</v>
      </c>
      <c r="AP37" s="9">
        <f>'I ST_S'!AP37</f>
        <v>2</v>
      </c>
      <c r="AQ37" s="9"/>
      <c r="AR37" s="24"/>
      <c r="AS37" s="24"/>
      <c r="AT37" s="24"/>
      <c r="AU37" s="24"/>
      <c r="AV37" s="24"/>
      <c r="AW37" s="24"/>
      <c r="AX37" s="24"/>
      <c r="AY37" s="24"/>
      <c r="AZ37" s="9"/>
      <c r="BA37" s="9"/>
      <c r="BB37" s="9"/>
      <c r="BC37" s="9"/>
      <c r="BD37" s="9"/>
      <c r="BE37" s="9"/>
      <c r="BF37" s="9"/>
      <c r="BG37" s="9"/>
      <c r="BH37" s="24"/>
      <c r="BI37" s="24"/>
      <c r="BJ37" s="24"/>
      <c r="BK37" s="24"/>
      <c r="BL37" s="25"/>
      <c r="BM37" s="24"/>
      <c r="BN37" s="24"/>
      <c r="BO37" s="24"/>
      <c r="BP37" s="9"/>
      <c r="BQ37" s="9"/>
      <c r="BR37" s="9"/>
      <c r="BS37" s="9"/>
      <c r="BT37" s="9"/>
      <c r="BU37" s="9"/>
      <c r="BV37" s="9"/>
      <c r="BW37" s="9"/>
    </row>
    <row r="38" spans="1:75" ht="46.5" customHeight="1" thickBot="1">
      <c r="A38" s="121" t="s">
        <v>37</v>
      </c>
      <c r="B38" s="53" t="s">
        <v>28</v>
      </c>
      <c r="C38" s="49">
        <f>SUM(C39:C46)</f>
        <v>117</v>
      </c>
      <c r="D38" s="49">
        <f aca="true" t="shared" si="13" ref="D38:BO38">SUM(D39:D46)</f>
        <v>45</v>
      </c>
      <c r="E38" s="49">
        <f t="shared" si="13"/>
        <v>18</v>
      </c>
      <c r="F38" s="49">
        <f t="shared" si="13"/>
        <v>18</v>
      </c>
      <c r="G38" s="49">
        <f t="shared" si="13"/>
        <v>198</v>
      </c>
      <c r="H38" s="49">
        <f t="shared" si="13"/>
        <v>28</v>
      </c>
      <c r="I38" s="49">
        <f t="shared" si="13"/>
        <v>13</v>
      </c>
      <c r="J38" s="49">
        <f t="shared" si="13"/>
        <v>15</v>
      </c>
      <c r="K38" s="49">
        <f t="shared" si="13"/>
        <v>0</v>
      </c>
      <c r="L38" s="49">
        <f t="shared" si="13"/>
        <v>18</v>
      </c>
      <c r="M38" s="49">
        <f t="shared" si="13"/>
        <v>9</v>
      </c>
      <c r="N38" s="49">
        <f t="shared" si="13"/>
        <v>0</v>
      </c>
      <c r="O38" s="49">
        <f t="shared" si="13"/>
        <v>0</v>
      </c>
      <c r="P38" s="49">
        <f t="shared" si="13"/>
        <v>4</v>
      </c>
      <c r="Q38" s="49">
        <f t="shared" si="13"/>
        <v>2</v>
      </c>
      <c r="R38" s="49">
        <f t="shared" si="13"/>
        <v>2</v>
      </c>
      <c r="S38" s="49">
        <f t="shared" si="13"/>
        <v>0</v>
      </c>
      <c r="T38" s="31">
        <f t="shared" si="13"/>
        <v>18</v>
      </c>
      <c r="U38" s="49">
        <f t="shared" si="13"/>
        <v>9</v>
      </c>
      <c r="V38" s="49">
        <f t="shared" si="13"/>
        <v>0</v>
      </c>
      <c r="W38" s="49">
        <f t="shared" si="13"/>
        <v>0</v>
      </c>
      <c r="X38" s="49">
        <f t="shared" si="13"/>
        <v>4</v>
      </c>
      <c r="Y38" s="49">
        <f t="shared" si="13"/>
        <v>2</v>
      </c>
      <c r="Z38" s="49">
        <f t="shared" si="13"/>
        <v>2</v>
      </c>
      <c r="AA38" s="49">
        <f t="shared" si="13"/>
        <v>0</v>
      </c>
      <c r="AB38" s="49">
        <f t="shared" si="13"/>
        <v>18</v>
      </c>
      <c r="AC38" s="49">
        <f t="shared" si="13"/>
        <v>9</v>
      </c>
      <c r="AD38" s="49">
        <f t="shared" si="13"/>
        <v>0</v>
      </c>
      <c r="AE38" s="49">
        <f t="shared" si="13"/>
        <v>0</v>
      </c>
      <c r="AF38" s="49">
        <f t="shared" si="13"/>
        <v>4</v>
      </c>
      <c r="AG38" s="49">
        <f t="shared" si="13"/>
        <v>2</v>
      </c>
      <c r="AH38" s="49">
        <f t="shared" si="13"/>
        <v>2</v>
      </c>
      <c r="AI38" s="49">
        <f t="shared" si="13"/>
        <v>0</v>
      </c>
      <c r="AJ38" s="49">
        <f t="shared" si="13"/>
        <v>0</v>
      </c>
      <c r="AK38" s="49">
        <f t="shared" si="13"/>
        <v>0</v>
      </c>
      <c r="AL38" s="49">
        <f t="shared" si="13"/>
        <v>18</v>
      </c>
      <c r="AM38" s="49">
        <f t="shared" si="13"/>
        <v>0</v>
      </c>
      <c r="AN38" s="49">
        <f t="shared" si="13"/>
        <v>2</v>
      </c>
      <c r="AO38" s="49">
        <f t="shared" si="13"/>
        <v>1</v>
      </c>
      <c r="AP38" s="49">
        <f t="shared" si="13"/>
        <v>1</v>
      </c>
      <c r="AQ38" s="49">
        <f t="shared" si="13"/>
        <v>0</v>
      </c>
      <c r="AR38" s="49">
        <f t="shared" si="13"/>
        <v>54</v>
      </c>
      <c r="AS38" s="49">
        <f t="shared" si="13"/>
        <v>9</v>
      </c>
      <c r="AT38" s="49">
        <f t="shared" si="13"/>
        <v>0</v>
      </c>
      <c r="AU38" s="49">
        <f t="shared" si="13"/>
        <v>18</v>
      </c>
      <c r="AV38" s="49">
        <f t="shared" si="13"/>
        <v>10</v>
      </c>
      <c r="AW38" s="49">
        <f t="shared" si="13"/>
        <v>4</v>
      </c>
      <c r="AX38" s="49">
        <f t="shared" si="13"/>
        <v>6</v>
      </c>
      <c r="AY38" s="49">
        <f t="shared" si="13"/>
        <v>0</v>
      </c>
      <c r="AZ38" s="49">
        <f t="shared" si="13"/>
        <v>9</v>
      </c>
      <c r="BA38" s="49">
        <f t="shared" si="13"/>
        <v>9</v>
      </c>
      <c r="BB38" s="49">
        <f t="shared" si="13"/>
        <v>0</v>
      </c>
      <c r="BC38" s="49">
        <f t="shared" si="13"/>
        <v>0</v>
      </c>
      <c r="BD38" s="49">
        <f t="shared" si="13"/>
        <v>3</v>
      </c>
      <c r="BE38" s="49">
        <f t="shared" si="13"/>
        <v>1.5</v>
      </c>
      <c r="BF38" s="49">
        <f t="shared" si="13"/>
        <v>1.5</v>
      </c>
      <c r="BG38" s="49">
        <f t="shared" si="13"/>
        <v>0</v>
      </c>
      <c r="BH38" s="49">
        <f t="shared" si="13"/>
        <v>0</v>
      </c>
      <c r="BI38" s="49">
        <f t="shared" si="13"/>
        <v>0</v>
      </c>
      <c r="BJ38" s="49">
        <f t="shared" si="13"/>
        <v>0</v>
      </c>
      <c r="BK38" s="49">
        <f t="shared" si="13"/>
        <v>0</v>
      </c>
      <c r="BL38" s="49">
        <f t="shared" si="13"/>
        <v>0</v>
      </c>
      <c r="BM38" s="49">
        <f t="shared" si="13"/>
        <v>0</v>
      </c>
      <c r="BN38" s="49">
        <f t="shared" si="13"/>
        <v>0</v>
      </c>
      <c r="BO38" s="49">
        <f t="shared" si="13"/>
        <v>0</v>
      </c>
      <c r="BP38" s="49">
        <f aca="true" t="shared" si="14" ref="BP38:BW38">SUM(BP39:BP46)</f>
        <v>0</v>
      </c>
      <c r="BQ38" s="49">
        <f t="shared" si="14"/>
        <v>0</v>
      </c>
      <c r="BR38" s="49">
        <f t="shared" si="14"/>
        <v>0</v>
      </c>
      <c r="BS38" s="49">
        <f t="shared" si="14"/>
        <v>0</v>
      </c>
      <c r="BT38" s="49">
        <f t="shared" si="14"/>
        <v>0</v>
      </c>
      <c r="BU38" s="49">
        <f t="shared" si="14"/>
        <v>0</v>
      </c>
      <c r="BV38" s="49">
        <f t="shared" si="14"/>
        <v>0</v>
      </c>
      <c r="BW38" s="49">
        <f t="shared" si="14"/>
        <v>0</v>
      </c>
    </row>
    <row r="39" spans="1:75" ht="46.5" customHeight="1" thickBot="1">
      <c r="A39" s="21" t="s">
        <v>69</v>
      </c>
      <c r="B39" s="22" t="s">
        <v>129</v>
      </c>
      <c r="C39" s="9">
        <f>'I ST_S'!C39*0.6</f>
        <v>18</v>
      </c>
      <c r="D39" s="9">
        <f>'I ST_S'!D39*0.6</f>
        <v>9</v>
      </c>
      <c r="E39" s="9"/>
      <c r="F39" s="9"/>
      <c r="G39" s="9">
        <f aca="true" t="shared" si="15" ref="G39:G46">SUM(C39:F39)</f>
        <v>27</v>
      </c>
      <c r="H39" s="9">
        <f>'I ST_S'!H39</f>
        <v>4</v>
      </c>
      <c r="I39" s="9">
        <f>'I ST_S'!I39</f>
        <v>2</v>
      </c>
      <c r="J39" s="9">
        <f>'I ST_S'!J39</f>
        <v>2</v>
      </c>
      <c r="K39" s="9"/>
      <c r="L39" s="23"/>
      <c r="M39" s="24"/>
      <c r="N39" s="24"/>
      <c r="O39" s="24"/>
      <c r="P39" s="24"/>
      <c r="Q39" s="24"/>
      <c r="R39" s="24"/>
      <c r="S39" s="25"/>
      <c r="T39" s="19">
        <v>18</v>
      </c>
      <c r="U39" s="15">
        <v>9</v>
      </c>
      <c r="V39" s="9"/>
      <c r="W39" s="9"/>
      <c r="X39" s="9">
        <f>'I ST_S'!X39</f>
        <v>4</v>
      </c>
      <c r="Y39" s="9">
        <f>'I ST_S'!Y39</f>
        <v>2</v>
      </c>
      <c r="Z39" s="9">
        <f>'I ST_S'!Z39</f>
        <v>2</v>
      </c>
      <c r="AA39" s="9"/>
      <c r="AB39" s="42"/>
      <c r="AC39" s="24"/>
      <c r="AD39" s="24"/>
      <c r="AE39" s="24"/>
      <c r="AF39" s="24"/>
      <c r="AG39" s="24"/>
      <c r="AH39" s="24"/>
      <c r="AI39" s="24"/>
      <c r="AJ39" s="9"/>
      <c r="AK39" s="9"/>
      <c r="AL39" s="9"/>
      <c r="AM39" s="9"/>
      <c r="AN39" s="9"/>
      <c r="AO39" s="9"/>
      <c r="AP39" s="9"/>
      <c r="AQ39" s="9"/>
      <c r="AR39" s="24"/>
      <c r="AS39" s="24"/>
      <c r="AT39" s="24"/>
      <c r="AU39" s="24"/>
      <c r="AV39" s="24"/>
      <c r="AW39" s="24"/>
      <c r="AX39" s="24"/>
      <c r="AY39" s="24"/>
      <c r="AZ39" s="9"/>
      <c r="BA39" s="9"/>
      <c r="BB39" s="9"/>
      <c r="BC39" s="9"/>
      <c r="BD39" s="9"/>
      <c r="BE39" s="9"/>
      <c r="BF39" s="9"/>
      <c r="BG39" s="9"/>
      <c r="BH39" s="24"/>
      <c r="BI39" s="24"/>
      <c r="BJ39" s="24"/>
      <c r="BK39" s="24"/>
      <c r="BL39" s="25"/>
      <c r="BM39" s="24"/>
      <c r="BN39" s="24"/>
      <c r="BO39" s="24"/>
      <c r="BP39" s="9"/>
      <c r="BQ39" s="9"/>
      <c r="BR39" s="9"/>
      <c r="BS39" s="9"/>
      <c r="BT39" s="9"/>
      <c r="BU39" s="9"/>
      <c r="BV39" s="9"/>
      <c r="BW39" s="9"/>
    </row>
    <row r="40" spans="1:75" ht="46.5" customHeight="1" thickBot="1">
      <c r="A40" s="21" t="s">
        <v>70</v>
      </c>
      <c r="B40" s="22" t="s">
        <v>130</v>
      </c>
      <c r="C40" s="9">
        <f>'I ST_S'!C40*0.6</f>
        <v>18</v>
      </c>
      <c r="D40" s="9">
        <f>'I ST_S'!D40*0.6</f>
        <v>9</v>
      </c>
      <c r="E40" s="9"/>
      <c r="F40" s="9"/>
      <c r="G40" s="9">
        <f t="shared" si="15"/>
        <v>27</v>
      </c>
      <c r="H40" s="9">
        <f>'I ST_S'!H40</f>
        <v>4</v>
      </c>
      <c r="I40" s="9">
        <f>'I ST_S'!I40</f>
        <v>2</v>
      </c>
      <c r="J40" s="9">
        <f>'I ST_S'!J40</f>
        <v>2</v>
      </c>
      <c r="K40" s="9"/>
      <c r="L40" s="23"/>
      <c r="M40" s="24"/>
      <c r="N40" s="24"/>
      <c r="O40" s="24"/>
      <c r="P40" s="24"/>
      <c r="Q40" s="24"/>
      <c r="R40" s="24"/>
      <c r="S40" s="24"/>
      <c r="T40" s="18"/>
      <c r="U40" s="9"/>
      <c r="V40" s="9"/>
      <c r="W40" s="9"/>
      <c r="X40" s="9"/>
      <c r="Y40" s="9"/>
      <c r="Z40" s="9"/>
      <c r="AA40" s="17"/>
      <c r="AB40" s="57">
        <v>18</v>
      </c>
      <c r="AC40" s="28">
        <v>9</v>
      </c>
      <c r="AD40" s="24"/>
      <c r="AE40" s="24"/>
      <c r="AF40" s="24">
        <f>'I ST_S'!AF40</f>
        <v>4</v>
      </c>
      <c r="AG40" s="24">
        <f>'I ST_S'!AG40</f>
        <v>2</v>
      </c>
      <c r="AH40" s="24">
        <f>'I ST_S'!AH40</f>
        <v>2</v>
      </c>
      <c r="AI40" s="24"/>
      <c r="AJ40" s="9"/>
      <c r="AK40" s="9"/>
      <c r="AL40" s="9"/>
      <c r="AM40" s="9"/>
      <c r="AN40" s="9"/>
      <c r="AO40" s="9"/>
      <c r="AP40" s="9"/>
      <c r="AQ40" s="9"/>
      <c r="AR40" s="24"/>
      <c r="AS40" s="24"/>
      <c r="AT40" s="24"/>
      <c r="AU40" s="24"/>
      <c r="AV40" s="24"/>
      <c r="AW40" s="24"/>
      <c r="AX40" s="24"/>
      <c r="AY40" s="24"/>
      <c r="AZ40" s="9"/>
      <c r="BA40" s="9"/>
      <c r="BB40" s="9"/>
      <c r="BC40" s="9"/>
      <c r="BD40" s="9"/>
      <c r="BE40" s="9"/>
      <c r="BF40" s="9"/>
      <c r="BG40" s="9"/>
      <c r="BH40" s="24"/>
      <c r="BI40" s="24"/>
      <c r="BJ40" s="24"/>
      <c r="BK40" s="24"/>
      <c r="BL40" s="25"/>
      <c r="BM40" s="24"/>
      <c r="BN40" s="24"/>
      <c r="BO40" s="24"/>
      <c r="BP40" s="9"/>
      <c r="BQ40" s="9"/>
      <c r="BR40" s="9"/>
      <c r="BS40" s="9"/>
      <c r="BT40" s="9"/>
      <c r="BU40" s="9"/>
      <c r="BV40" s="9"/>
      <c r="BW40" s="9"/>
    </row>
    <row r="41" spans="1:75" ht="46.5" customHeight="1">
      <c r="A41" s="21" t="s">
        <v>71</v>
      </c>
      <c r="B41" s="22" t="s">
        <v>131</v>
      </c>
      <c r="C41" s="9">
        <f>'I ST_S'!C41*0.6</f>
        <v>18</v>
      </c>
      <c r="D41" s="9"/>
      <c r="E41" s="9"/>
      <c r="F41" s="9"/>
      <c r="G41" s="9">
        <f t="shared" si="15"/>
        <v>18</v>
      </c>
      <c r="H41" s="9">
        <f>'I ST_S'!H41</f>
        <v>2</v>
      </c>
      <c r="I41" s="9">
        <f>'I ST_S'!I41</f>
        <v>1</v>
      </c>
      <c r="J41" s="9">
        <f>'I ST_S'!J41</f>
        <v>1</v>
      </c>
      <c r="K41" s="9"/>
      <c r="L41" s="23"/>
      <c r="M41" s="24"/>
      <c r="N41" s="24"/>
      <c r="O41" s="24"/>
      <c r="P41" s="24"/>
      <c r="Q41" s="24"/>
      <c r="R41" s="24"/>
      <c r="S41" s="24"/>
      <c r="T41" s="9"/>
      <c r="U41" s="9"/>
      <c r="V41" s="9"/>
      <c r="W41" s="9"/>
      <c r="X41" s="9"/>
      <c r="Y41" s="9"/>
      <c r="Z41" s="9"/>
      <c r="AA41" s="9"/>
      <c r="AB41" s="47"/>
      <c r="AC41" s="24"/>
      <c r="AD41" s="24"/>
      <c r="AE41" s="24"/>
      <c r="AF41" s="24"/>
      <c r="AG41" s="24"/>
      <c r="AH41" s="24"/>
      <c r="AI41" s="24"/>
      <c r="AJ41" s="9"/>
      <c r="AK41" s="9"/>
      <c r="AL41" s="9"/>
      <c r="AM41" s="9"/>
      <c r="AN41" s="9"/>
      <c r="AO41" s="9"/>
      <c r="AP41" s="9"/>
      <c r="AQ41" s="9"/>
      <c r="AR41" s="24">
        <v>18</v>
      </c>
      <c r="AS41" s="24"/>
      <c r="AT41" s="24"/>
      <c r="AU41" s="24"/>
      <c r="AV41" s="24">
        <f>'I ST_S'!AV41</f>
        <v>2</v>
      </c>
      <c r="AW41" s="24">
        <f>'I ST_S'!AW41</f>
        <v>1</v>
      </c>
      <c r="AX41" s="24">
        <f>'I ST_S'!AX41</f>
        <v>1</v>
      </c>
      <c r="AY41" s="24"/>
      <c r="AZ41" s="9"/>
      <c r="BA41" s="9"/>
      <c r="BB41" s="9"/>
      <c r="BC41" s="9"/>
      <c r="BD41" s="9"/>
      <c r="BE41" s="9"/>
      <c r="BF41" s="9"/>
      <c r="BG41" s="9"/>
      <c r="BH41" s="24"/>
      <c r="BI41" s="24"/>
      <c r="BJ41" s="24"/>
      <c r="BK41" s="24"/>
      <c r="BL41" s="25"/>
      <c r="BM41" s="24"/>
      <c r="BN41" s="24"/>
      <c r="BO41" s="24"/>
      <c r="BP41" s="9"/>
      <c r="BQ41" s="9"/>
      <c r="BR41" s="9"/>
      <c r="BS41" s="9"/>
      <c r="BT41" s="9"/>
      <c r="BU41" s="9"/>
      <c r="BV41" s="9"/>
      <c r="BW41" s="9"/>
    </row>
    <row r="42" spans="1:75" ht="46.5" customHeight="1" thickBot="1">
      <c r="A42" s="21" t="s">
        <v>72</v>
      </c>
      <c r="B42" s="22" t="s">
        <v>132</v>
      </c>
      <c r="C42" s="9"/>
      <c r="D42" s="9"/>
      <c r="E42" s="9">
        <f>'I ST_S'!E42*0.6</f>
        <v>18</v>
      </c>
      <c r="F42" s="9"/>
      <c r="G42" s="9">
        <f t="shared" si="15"/>
        <v>18</v>
      </c>
      <c r="H42" s="9">
        <f>'I ST_S'!H42</f>
        <v>2</v>
      </c>
      <c r="I42" s="9">
        <f>'I ST_S'!I42</f>
        <v>1</v>
      </c>
      <c r="J42" s="9">
        <f>'I ST_S'!J42</f>
        <v>1</v>
      </c>
      <c r="K42" s="9"/>
      <c r="L42" s="30"/>
      <c r="M42" s="24"/>
      <c r="N42" s="24"/>
      <c r="O42" s="24"/>
      <c r="P42" s="24"/>
      <c r="Q42" s="24"/>
      <c r="R42" s="24"/>
      <c r="S42" s="24"/>
      <c r="T42" s="9"/>
      <c r="U42" s="9"/>
      <c r="V42" s="9"/>
      <c r="W42" s="9"/>
      <c r="X42" s="9"/>
      <c r="Y42" s="9"/>
      <c r="Z42" s="9"/>
      <c r="AA42" s="9"/>
      <c r="AB42" s="24"/>
      <c r="AC42" s="24"/>
      <c r="AD42" s="24"/>
      <c r="AE42" s="24"/>
      <c r="AF42" s="24"/>
      <c r="AG42" s="24"/>
      <c r="AH42" s="24"/>
      <c r="AI42" s="24"/>
      <c r="AJ42" s="9"/>
      <c r="AK42" s="9"/>
      <c r="AL42" s="9">
        <v>18</v>
      </c>
      <c r="AM42" s="9"/>
      <c r="AN42" s="9">
        <f>'I ST_S'!AN42</f>
        <v>2</v>
      </c>
      <c r="AO42" s="9">
        <f>'I ST_S'!AO42</f>
        <v>1</v>
      </c>
      <c r="AP42" s="9">
        <f>'I ST_S'!AP42</f>
        <v>1</v>
      </c>
      <c r="AQ42" s="9"/>
      <c r="AR42" s="24"/>
      <c r="AS42" s="24"/>
      <c r="AT42" s="24"/>
      <c r="AU42" s="24"/>
      <c r="AV42" s="24"/>
      <c r="AW42" s="24"/>
      <c r="AX42" s="24"/>
      <c r="AY42" s="24"/>
      <c r="AZ42" s="9"/>
      <c r="BA42" s="9"/>
      <c r="BB42" s="9"/>
      <c r="BC42" s="9"/>
      <c r="BD42" s="9"/>
      <c r="BE42" s="9"/>
      <c r="BF42" s="9"/>
      <c r="BG42" s="9"/>
      <c r="BH42" s="24"/>
      <c r="BI42" s="24"/>
      <c r="BJ42" s="24"/>
      <c r="BK42" s="24"/>
      <c r="BL42" s="25"/>
      <c r="BM42" s="24"/>
      <c r="BN42" s="24"/>
      <c r="BO42" s="24"/>
      <c r="BP42" s="9"/>
      <c r="BQ42" s="9"/>
      <c r="BR42" s="9"/>
      <c r="BS42" s="9"/>
      <c r="BT42" s="9"/>
      <c r="BU42" s="9"/>
      <c r="BV42" s="9"/>
      <c r="BW42" s="9"/>
    </row>
    <row r="43" spans="1:75" ht="39.75" customHeight="1" thickBot="1">
      <c r="A43" s="21" t="s">
        <v>73</v>
      </c>
      <c r="B43" s="22" t="s">
        <v>133</v>
      </c>
      <c r="C43" s="9">
        <f>'I ST_S'!C43*0.6</f>
        <v>18</v>
      </c>
      <c r="D43" s="9">
        <f>'I ST_S'!D43*0.6</f>
        <v>9</v>
      </c>
      <c r="E43" s="9"/>
      <c r="F43" s="9"/>
      <c r="G43" s="9">
        <f t="shared" si="15"/>
        <v>27</v>
      </c>
      <c r="H43" s="9">
        <f>'I ST_S'!H43</f>
        <v>4</v>
      </c>
      <c r="I43" s="9">
        <f>'I ST_S'!I43</f>
        <v>2</v>
      </c>
      <c r="J43" s="9">
        <f>'I ST_S'!J43</f>
        <v>2</v>
      </c>
      <c r="K43" s="9"/>
      <c r="L43" s="58">
        <v>18</v>
      </c>
      <c r="M43" s="28">
        <v>9</v>
      </c>
      <c r="N43" s="24"/>
      <c r="O43" s="24"/>
      <c r="P43" s="24">
        <f>'I ST_S'!P43</f>
        <v>4</v>
      </c>
      <c r="Q43" s="24">
        <f>'I ST_S'!Q43</f>
        <v>2</v>
      </c>
      <c r="R43" s="24">
        <f>'I ST_S'!R43</f>
        <v>2</v>
      </c>
      <c r="S43" s="24"/>
      <c r="T43" s="9"/>
      <c r="U43" s="9"/>
      <c r="V43" s="9"/>
      <c r="W43" s="9"/>
      <c r="X43" s="9"/>
      <c r="Y43" s="9"/>
      <c r="Z43" s="9"/>
      <c r="AA43" s="9"/>
      <c r="AB43" s="24"/>
      <c r="AC43" s="24"/>
      <c r="AD43" s="24"/>
      <c r="AE43" s="24"/>
      <c r="AF43" s="24"/>
      <c r="AG43" s="24"/>
      <c r="AH43" s="24"/>
      <c r="AI43" s="24"/>
      <c r="AJ43" s="9"/>
      <c r="AK43" s="9"/>
      <c r="AL43" s="9"/>
      <c r="AM43" s="9"/>
      <c r="AN43" s="9"/>
      <c r="AO43" s="9"/>
      <c r="AP43" s="9"/>
      <c r="AQ43" s="9"/>
      <c r="AR43" s="24"/>
      <c r="AS43" s="24"/>
      <c r="AT43" s="24"/>
      <c r="AU43" s="24"/>
      <c r="AV43" s="24"/>
      <c r="AW43" s="24"/>
      <c r="AX43" s="24"/>
      <c r="AY43" s="24"/>
      <c r="AZ43" s="9"/>
      <c r="BA43" s="9"/>
      <c r="BB43" s="9"/>
      <c r="BC43" s="9"/>
      <c r="BD43" s="9"/>
      <c r="BE43" s="9"/>
      <c r="BF43" s="9"/>
      <c r="BG43" s="9"/>
      <c r="BH43" s="24"/>
      <c r="BI43" s="24"/>
      <c r="BJ43" s="24"/>
      <c r="BK43" s="24"/>
      <c r="BL43" s="25"/>
      <c r="BM43" s="24"/>
      <c r="BN43" s="24"/>
      <c r="BO43" s="24"/>
      <c r="BP43" s="9"/>
      <c r="BQ43" s="9"/>
      <c r="BR43" s="9"/>
      <c r="BS43" s="9"/>
      <c r="BT43" s="9"/>
      <c r="BU43" s="9"/>
      <c r="BV43" s="9"/>
      <c r="BW43" s="9"/>
    </row>
    <row r="44" spans="1:75" ht="39.75" customHeight="1" thickBot="1">
      <c r="A44" s="21" t="s">
        <v>74</v>
      </c>
      <c r="B44" s="22" t="s">
        <v>134</v>
      </c>
      <c r="C44" s="9"/>
      <c r="D44" s="9"/>
      <c r="E44" s="9"/>
      <c r="F44" s="9">
        <f>'I ST_S'!F44*0.6</f>
        <v>18</v>
      </c>
      <c r="G44" s="9">
        <f t="shared" si="15"/>
        <v>18</v>
      </c>
      <c r="H44" s="9">
        <f>'I ST_S'!H44</f>
        <v>2</v>
      </c>
      <c r="I44" s="9">
        <f>'I ST_S'!I44</f>
        <v>1</v>
      </c>
      <c r="J44" s="9">
        <f>'I ST_S'!J44</f>
        <v>1</v>
      </c>
      <c r="K44" s="9"/>
      <c r="L44" s="59"/>
      <c r="M44" s="24"/>
      <c r="N44" s="24"/>
      <c r="O44" s="24"/>
      <c r="P44" s="24"/>
      <c r="Q44" s="24"/>
      <c r="R44" s="24"/>
      <c r="S44" s="24"/>
      <c r="T44" s="9"/>
      <c r="U44" s="9"/>
      <c r="V44" s="9"/>
      <c r="W44" s="9"/>
      <c r="X44" s="9"/>
      <c r="Y44" s="9"/>
      <c r="Z44" s="9"/>
      <c r="AA44" s="9"/>
      <c r="AB44" s="42"/>
      <c r="AC44" s="24"/>
      <c r="AD44" s="24"/>
      <c r="AE44" s="24"/>
      <c r="AF44" s="24"/>
      <c r="AG44" s="24"/>
      <c r="AH44" s="24"/>
      <c r="AI44" s="24"/>
      <c r="AJ44" s="9"/>
      <c r="AK44" s="9"/>
      <c r="AL44" s="9"/>
      <c r="AM44" s="9"/>
      <c r="AN44" s="9"/>
      <c r="AO44" s="9"/>
      <c r="AP44" s="9"/>
      <c r="AQ44" s="9"/>
      <c r="AR44" s="24"/>
      <c r="AS44" s="24"/>
      <c r="AT44" s="24"/>
      <c r="AU44" s="24">
        <v>18</v>
      </c>
      <c r="AV44" s="24">
        <v>2</v>
      </c>
      <c r="AW44" s="24">
        <v>1</v>
      </c>
      <c r="AX44" s="24">
        <v>1</v>
      </c>
      <c r="AY44" s="24"/>
      <c r="AZ44" s="13"/>
      <c r="BA44" s="9"/>
      <c r="BB44" s="9"/>
      <c r="BC44" s="9"/>
      <c r="BD44" s="9"/>
      <c r="BE44" s="9"/>
      <c r="BF44" s="9"/>
      <c r="BG44" s="9"/>
      <c r="BH44" s="24"/>
      <c r="BI44" s="24"/>
      <c r="BJ44" s="24"/>
      <c r="BK44" s="24"/>
      <c r="BL44" s="25"/>
      <c r="BM44" s="24"/>
      <c r="BN44" s="24"/>
      <c r="BO44" s="24"/>
      <c r="BP44" s="9"/>
      <c r="BQ44" s="9"/>
      <c r="BR44" s="9"/>
      <c r="BS44" s="9"/>
      <c r="BT44" s="9"/>
      <c r="BU44" s="9"/>
      <c r="BV44" s="9"/>
      <c r="BW44" s="9"/>
    </row>
    <row r="45" spans="1:75" ht="51" customHeight="1" thickBot="1">
      <c r="A45" s="21" t="s">
        <v>105</v>
      </c>
      <c r="B45" s="116" t="s">
        <v>168</v>
      </c>
      <c r="C45" s="9">
        <f>'I ST_S'!C45*0.6</f>
        <v>27</v>
      </c>
      <c r="D45" s="9">
        <f>'I ST_S'!D45*0.6</f>
        <v>18</v>
      </c>
      <c r="E45" s="9"/>
      <c r="F45" s="9"/>
      <c r="G45" s="9">
        <f t="shared" si="15"/>
        <v>45</v>
      </c>
      <c r="H45" s="9">
        <f>'I ST_S'!H45</f>
        <v>7</v>
      </c>
      <c r="I45" s="9">
        <f>'I ST_S'!I45</f>
        <v>3</v>
      </c>
      <c r="J45" s="9">
        <f>'I ST_S'!J45</f>
        <v>4</v>
      </c>
      <c r="K45" s="9"/>
      <c r="L45" s="23"/>
      <c r="M45" s="24"/>
      <c r="N45" s="24"/>
      <c r="O45" s="24"/>
      <c r="P45" s="24"/>
      <c r="Q45" s="24"/>
      <c r="R45" s="24"/>
      <c r="S45" s="24"/>
      <c r="T45" s="9"/>
      <c r="U45" s="9"/>
      <c r="V45" s="9"/>
      <c r="W45" s="9"/>
      <c r="X45" s="9"/>
      <c r="Y45" s="9"/>
      <c r="Z45" s="9"/>
      <c r="AA45" s="17"/>
      <c r="AB45" s="24"/>
      <c r="AC45" s="28"/>
      <c r="AD45" s="24"/>
      <c r="AE45" s="24"/>
      <c r="AF45" s="24"/>
      <c r="AG45" s="24"/>
      <c r="AH45" s="24"/>
      <c r="AI45" s="25"/>
      <c r="AJ45" s="9"/>
      <c r="AK45" s="15"/>
      <c r="AL45" s="9"/>
      <c r="AM45" s="9"/>
      <c r="AN45" s="9"/>
      <c r="AO45" s="9"/>
      <c r="AP45" s="9"/>
      <c r="AQ45" s="9"/>
      <c r="AR45" s="42">
        <v>18</v>
      </c>
      <c r="AS45" s="24">
        <v>9</v>
      </c>
      <c r="AT45" s="24"/>
      <c r="AU45" s="24"/>
      <c r="AV45" s="24">
        <f>'I ST_S'!AV45</f>
        <v>3</v>
      </c>
      <c r="AW45" s="24">
        <f>'I ST_S'!AW45</f>
        <v>1</v>
      </c>
      <c r="AX45" s="24">
        <f>'I ST_S'!AX45</f>
        <v>2</v>
      </c>
      <c r="AY45" s="25"/>
      <c r="AZ45" s="19">
        <v>9</v>
      </c>
      <c r="BA45" s="15">
        <v>9</v>
      </c>
      <c r="BB45" s="9"/>
      <c r="BC45" s="9"/>
      <c r="BD45" s="9">
        <f>'I ST_S'!BD45</f>
        <v>3</v>
      </c>
      <c r="BE45" s="9">
        <f>'I ST_S'!BE45</f>
        <v>1.5</v>
      </c>
      <c r="BF45" s="9">
        <f>'I ST_S'!BF45</f>
        <v>1.5</v>
      </c>
      <c r="BG45" s="9"/>
      <c r="BH45" s="24"/>
      <c r="BI45" s="24"/>
      <c r="BJ45" s="24"/>
      <c r="BK45" s="24"/>
      <c r="BL45" s="25"/>
      <c r="BM45" s="24"/>
      <c r="BN45" s="24"/>
      <c r="BO45" s="24"/>
      <c r="BP45" s="9"/>
      <c r="BQ45" s="9"/>
      <c r="BR45" s="9"/>
      <c r="BS45" s="9"/>
      <c r="BT45" s="9"/>
      <c r="BU45" s="9"/>
      <c r="BV45" s="9"/>
      <c r="BW45" s="9"/>
    </row>
    <row r="46" spans="1:75" ht="39.75" customHeight="1" thickBot="1">
      <c r="A46" s="21" t="s">
        <v>75</v>
      </c>
      <c r="B46" s="22" t="s">
        <v>135</v>
      </c>
      <c r="C46" s="9">
        <f>'I ST_S'!C46*0.6</f>
        <v>18</v>
      </c>
      <c r="D46" s="9"/>
      <c r="E46" s="9"/>
      <c r="F46" s="9"/>
      <c r="G46" s="9">
        <f t="shared" si="15"/>
        <v>18</v>
      </c>
      <c r="H46" s="9">
        <f>'I ST_S'!H46</f>
        <v>3</v>
      </c>
      <c r="I46" s="9">
        <f>'I ST_S'!I46</f>
        <v>1</v>
      </c>
      <c r="J46" s="9">
        <f>'I ST_S'!J46</f>
        <v>2</v>
      </c>
      <c r="K46" s="9"/>
      <c r="L46" s="23"/>
      <c r="M46" s="24"/>
      <c r="N46" s="24"/>
      <c r="O46" s="24"/>
      <c r="P46" s="24"/>
      <c r="Q46" s="24"/>
      <c r="R46" s="24"/>
      <c r="S46" s="24"/>
      <c r="T46" s="9"/>
      <c r="U46" s="9"/>
      <c r="V46" s="9"/>
      <c r="W46" s="9"/>
      <c r="X46" s="9"/>
      <c r="Y46" s="9"/>
      <c r="Z46" s="9"/>
      <c r="AA46" s="9"/>
      <c r="AB46" s="47"/>
      <c r="AC46" s="24"/>
      <c r="AD46" s="24"/>
      <c r="AE46" s="24"/>
      <c r="AF46" s="24"/>
      <c r="AG46" s="24"/>
      <c r="AH46" s="24"/>
      <c r="AI46" s="24"/>
      <c r="AJ46" s="18"/>
      <c r="AK46" s="9"/>
      <c r="AL46" s="9"/>
      <c r="AM46" s="9"/>
      <c r="AN46" s="9"/>
      <c r="AO46" s="9"/>
      <c r="AP46" s="9"/>
      <c r="AQ46" s="17"/>
      <c r="AR46" s="57">
        <v>18</v>
      </c>
      <c r="AS46" s="28"/>
      <c r="AT46" s="24"/>
      <c r="AU46" s="24"/>
      <c r="AV46" s="24">
        <f>'I ST_S'!AV46</f>
        <v>3</v>
      </c>
      <c r="AW46" s="24">
        <f>'I ST_S'!AW46</f>
        <v>1</v>
      </c>
      <c r="AX46" s="24">
        <f>'I ST_S'!AX46</f>
        <v>2</v>
      </c>
      <c r="AY46" s="24"/>
      <c r="AZ46" s="18"/>
      <c r="BA46" s="9"/>
      <c r="BB46" s="9"/>
      <c r="BC46" s="9"/>
      <c r="BD46" s="9"/>
      <c r="BE46" s="9"/>
      <c r="BF46" s="9"/>
      <c r="BG46" s="9"/>
      <c r="BH46" s="24"/>
      <c r="BI46" s="24"/>
      <c r="BJ46" s="24"/>
      <c r="BK46" s="24"/>
      <c r="BL46" s="25"/>
      <c r="BM46" s="24"/>
      <c r="BN46" s="24"/>
      <c r="BO46" s="24"/>
      <c r="BP46" s="9"/>
      <c r="BQ46" s="9"/>
      <c r="BR46" s="9"/>
      <c r="BS46" s="9"/>
      <c r="BT46" s="9"/>
      <c r="BU46" s="9"/>
      <c r="BV46" s="9"/>
      <c r="BW46" s="9"/>
    </row>
    <row r="47" spans="1:75" ht="39.75" customHeight="1" thickBot="1">
      <c r="A47" s="121" t="s">
        <v>38</v>
      </c>
      <c r="B47" s="53" t="s">
        <v>29</v>
      </c>
      <c r="C47" s="49">
        <f>SUM(C48:C56)</f>
        <v>63</v>
      </c>
      <c r="D47" s="49">
        <f aca="true" t="shared" si="16" ref="D47:BO47">SUM(D48:D56)</f>
        <v>63</v>
      </c>
      <c r="E47" s="49">
        <f t="shared" si="16"/>
        <v>36</v>
      </c>
      <c r="F47" s="49">
        <f t="shared" si="16"/>
        <v>18</v>
      </c>
      <c r="G47" s="49">
        <f t="shared" si="16"/>
        <v>180</v>
      </c>
      <c r="H47" s="49">
        <f t="shared" si="16"/>
        <v>24</v>
      </c>
      <c r="I47" s="49">
        <f t="shared" si="16"/>
        <v>10</v>
      </c>
      <c r="J47" s="49">
        <f t="shared" si="16"/>
        <v>14</v>
      </c>
      <c r="K47" s="49">
        <f t="shared" si="16"/>
        <v>5</v>
      </c>
      <c r="L47" s="31">
        <f t="shared" si="16"/>
        <v>9</v>
      </c>
      <c r="M47" s="49">
        <f t="shared" si="16"/>
        <v>18</v>
      </c>
      <c r="N47" s="49">
        <f t="shared" si="16"/>
        <v>0</v>
      </c>
      <c r="O47" s="49">
        <f t="shared" si="16"/>
        <v>0</v>
      </c>
      <c r="P47" s="49">
        <f t="shared" si="16"/>
        <v>4</v>
      </c>
      <c r="Q47" s="49">
        <f t="shared" si="16"/>
        <v>1.5</v>
      </c>
      <c r="R47" s="49">
        <f t="shared" si="16"/>
        <v>2.5</v>
      </c>
      <c r="S47" s="49">
        <f t="shared" si="16"/>
        <v>0</v>
      </c>
      <c r="T47" s="49">
        <f t="shared" si="16"/>
        <v>0</v>
      </c>
      <c r="U47" s="49">
        <f t="shared" si="16"/>
        <v>0</v>
      </c>
      <c r="V47" s="49">
        <f t="shared" si="16"/>
        <v>0</v>
      </c>
      <c r="W47" s="49">
        <f t="shared" si="16"/>
        <v>0</v>
      </c>
      <c r="X47" s="49">
        <f t="shared" si="16"/>
        <v>0</v>
      </c>
      <c r="Y47" s="49">
        <f t="shared" si="16"/>
        <v>0</v>
      </c>
      <c r="Z47" s="49">
        <f t="shared" si="16"/>
        <v>0</v>
      </c>
      <c r="AA47" s="49">
        <f t="shared" si="16"/>
        <v>0</v>
      </c>
      <c r="AB47" s="49">
        <f t="shared" si="16"/>
        <v>36</v>
      </c>
      <c r="AC47" s="49">
        <f t="shared" si="16"/>
        <v>27</v>
      </c>
      <c r="AD47" s="49">
        <f t="shared" si="16"/>
        <v>0</v>
      </c>
      <c r="AE47" s="49">
        <f t="shared" si="16"/>
        <v>0</v>
      </c>
      <c r="AF47" s="49">
        <f t="shared" si="16"/>
        <v>7</v>
      </c>
      <c r="AG47" s="49">
        <f t="shared" si="16"/>
        <v>3</v>
      </c>
      <c r="AH47" s="49">
        <f t="shared" si="16"/>
        <v>4</v>
      </c>
      <c r="AI47" s="49">
        <f t="shared" si="16"/>
        <v>0</v>
      </c>
      <c r="AJ47" s="49">
        <f t="shared" si="16"/>
        <v>0</v>
      </c>
      <c r="AK47" s="49">
        <f t="shared" si="16"/>
        <v>0</v>
      </c>
      <c r="AL47" s="49">
        <f t="shared" si="16"/>
        <v>18</v>
      </c>
      <c r="AM47" s="49">
        <f t="shared" si="16"/>
        <v>0</v>
      </c>
      <c r="AN47" s="49">
        <f t="shared" si="16"/>
        <v>2</v>
      </c>
      <c r="AO47" s="49">
        <f t="shared" si="16"/>
        <v>1</v>
      </c>
      <c r="AP47" s="49">
        <f t="shared" si="16"/>
        <v>1</v>
      </c>
      <c r="AQ47" s="49">
        <f t="shared" si="16"/>
        <v>0</v>
      </c>
      <c r="AR47" s="32">
        <f t="shared" si="16"/>
        <v>18</v>
      </c>
      <c r="AS47" s="49">
        <f t="shared" si="16"/>
        <v>18</v>
      </c>
      <c r="AT47" s="49">
        <f t="shared" si="16"/>
        <v>0</v>
      </c>
      <c r="AU47" s="49">
        <f t="shared" si="16"/>
        <v>0</v>
      </c>
      <c r="AV47" s="49">
        <f t="shared" si="16"/>
        <v>5</v>
      </c>
      <c r="AW47" s="49">
        <f t="shared" si="16"/>
        <v>2</v>
      </c>
      <c r="AX47" s="49">
        <f t="shared" si="16"/>
        <v>3</v>
      </c>
      <c r="AY47" s="49">
        <f t="shared" si="16"/>
        <v>2</v>
      </c>
      <c r="AZ47" s="49">
        <f t="shared" si="16"/>
        <v>0</v>
      </c>
      <c r="BA47" s="49">
        <f t="shared" si="16"/>
        <v>0</v>
      </c>
      <c r="BB47" s="49">
        <f t="shared" si="16"/>
        <v>18</v>
      </c>
      <c r="BC47" s="49">
        <f t="shared" si="16"/>
        <v>0</v>
      </c>
      <c r="BD47" s="49">
        <f t="shared" si="16"/>
        <v>3</v>
      </c>
      <c r="BE47" s="49">
        <f t="shared" si="16"/>
        <v>1</v>
      </c>
      <c r="BF47" s="49">
        <f t="shared" si="16"/>
        <v>2</v>
      </c>
      <c r="BG47" s="49">
        <f t="shared" si="16"/>
        <v>0</v>
      </c>
      <c r="BH47" s="49">
        <f t="shared" si="16"/>
        <v>0</v>
      </c>
      <c r="BI47" s="49">
        <f t="shared" si="16"/>
        <v>0</v>
      </c>
      <c r="BJ47" s="49">
        <f t="shared" si="16"/>
        <v>0</v>
      </c>
      <c r="BK47" s="49">
        <f t="shared" si="16"/>
        <v>18</v>
      </c>
      <c r="BL47" s="49">
        <f t="shared" si="16"/>
        <v>3</v>
      </c>
      <c r="BM47" s="49">
        <f t="shared" si="16"/>
        <v>1.5</v>
      </c>
      <c r="BN47" s="49">
        <f t="shared" si="16"/>
        <v>1.5</v>
      </c>
      <c r="BO47" s="49">
        <f t="shared" si="16"/>
        <v>3</v>
      </c>
      <c r="BP47" s="49">
        <f aca="true" t="shared" si="17" ref="BP47:BW47">SUM(BP48:BP56)</f>
        <v>0</v>
      </c>
      <c r="BQ47" s="49">
        <f t="shared" si="17"/>
        <v>0</v>
      </c>
      <c r="BR47" s="49">
        <f t="shared" si="17"/>
        <v>0</v>
      </c>
      <c r="BS47" s="49">
        <f t="shared" si="17"/>
        <v>0</v>
      </c>
      <c r="BT47" s="49">
        <f t="shared" si="17"/>
        <v>0</v>
      </c>
      <c r="BU47" s="49">
        <f t="shared" si="17"/>
        <v>0</v>
      </c>
      <c r="BV47" s="49">
        <f t="shared" si="17"/>
        <v>0</v>
      </c>
      <c r="BW47" s="49">
        <f t="shared" si="17"/>
        <v>0</v>
      </c>
    </row>
    <row r="48" spans="1:75" ht="39.75" customHeight="1" thickBot="1">
      <c r="A48" s="21" t="s">
        <v>76</v>
      </c>
      <c r="B48" s="22" t="s">
        <v>175</v>
      </c>
      <c r="C48" s="9">
        <f>'I ST_S'!C48*0.6</f>
        <v>9</v>
      </c>
      <c r="D48" s="9">
        <f>'I ST_S'!D48*0.6</f>
        <v>18</v>
      </c>
      <c r="E48" s="9"/>
      <c r="F48" s="9"/>
      <c r="G48" s="9">
        <f aca="true" t="shared" si="18" ref="G48:G56">SUM(C48:F48)</f>
        <v>27</v>
      </c>
      <c r="H48" s="9">
        <f>'I ST_S'!H48</f>
        <v>4</v>
      </c>
      <c r="I48" s="9">
        <f>'I ST_S'!I48</f>
        <v>1.5</v>
      </c>
      <c r="J48" s="9">
        <f>'I ST_S'!J48</f>
        <v>2.5</v>
      </c>
      <c r="K48" s="9"/>
      <c r="L48" s="58">
        <v>9</v>
      </c>
      <c r="M48" s="28">
        <v>18</v>
      </c>
      <c r="N48" s="24"/>
      <c r="O48" s="24"/>
      <c r="P48" s="24">
        <f>'I ST_S'!P48</f>
        <v>4</v>
      </c>
      <c r="Q48" s="24">
        <f>'I ST_S'!Q48</f>
        <v>1.5</v>
      </c>
      <c r="R48" s="24">
        <f>'I ST_S'!R48</f>
        <v>2.5</v>
      </c>
      <c r="S48" s="24"/>
      <c r="T48" s="9"/>
      <c r="U48" s="9"/>
      <c r="V48" s="9"/>
      <c r="W48" s="9"/>
      <c r="X48" s="9"/>
      <c r="Y48" s="9"/>
      <c r="Z48" s="9"/>
      <c r="AA48" s="9"/>
      <c r="AB48" s="24"/>
      <c r="AC48" s="24"/>
      <c r="AD48" s="24"/>
      <c r="AE48" s="24"/>
      <c r="AF48" s="24"/>
      <c r="AG48" s="24"/>
      <c r="AH48" s="24"/>
      <c r="AI48" s="24"/>
      <c r="AJ48" s="9"/>
      <c r="AK48" s="9"/>
      <c r="AL48" s="9"/>
      <c r="AM48" s="9"/>
      <c r="AN48" s="9"/>
      <c r="AO48" s="9"/>
      <c r="AP48" s="9"/>
      <c r="AQ48" s="9"/>
      <c r="AR48" s="24"/>
      <c r="AS48" s="24"/>
      <c r="AT48" s="24"/>
      <c r="AU48" s="24"/>
      <c r="AV48" s="24"/>
      <c r="AW48" s="24"/>
      <c r="AX48" s="24"/>
      <c r="AY48" s="24"/>
      <c r="AZ48" s="9"/>
      <c r="BA48" s="9"/>
      <c r="BB48" s="9"/>
      <c r="BC48" s="9"/>
      <c r="BD48" s="9"/>
      <c r="BE48" s="9"/>
      <c r="BF48" s="9"/>
      <c r="BG48" s="9"/>
      <c r="BH48" s="24"/>
      <c r="BI48" s="24"/>
      <c r="BJ48" s="24"/>
      <c r="BK48" s="24"/>
      <c r="BL48" s="24"/>
      <c r="BM48" s="24"/>
      <c r="BN48" s="24"/>
      <c r="BO48" s="24"/>
      <c r="BP48" s="9"/>
      <c r="BQ48" s="9"/>
      <c r="BR48" s="9"/>
      <c r="BS48" s="9"/>
      <c r="BT48" s="9"/>
      <c r="BU48" s="9"/>
      <c r="BV48" s="9"/>
      <c r="BW48" s="9"/>
    </row>
    <row r="49" spans="1:75" ht="39.75" customHeight="1">
      <c r="A49" s="21" t="s">
        <v>77</v>
      </c>
      <c r="B49" s="22" t="s">
        <v>136</v>
      </c>
      <c r="C49" s="9">
        <f>'I ST_S'!C49*0.6</f>
        <v>9</v>
      </c>
      <c r="D49" s="9">
        <f>'I ST_S'!D49*0.6</f>
        <v>9</v>
      </c>
      <c r="E49" s="9"/>
      <c r="F49" s="9"/>
      <c r="G49" s="9">
        <f t="shared" si="18"/>
        <v>18</v>
      </c>
      <c r="H49" s="9">
        <f>'I ST_S'!H49</f>
        <v>2</v>
      </c>
      <c r="I49" s="9">
        <f>'I ST_S'!I49</f>
        <v>1</v>
      </c>
      <c r="J49" s="9">
        <f>'I ST_S'!J49</f>
        <v>1</v>
      </c>
      <c r="K49" s="9"/>
      <c r="L49" s="59"/>
      <c r="M49" s="24"/>
      <c r="N49" s="24"/>
      <c r="O49" s="24"/>
      <c r="P49" s="24"/>
      <c r="Q49" s="24"/>
      <c r="R49" s="24"/>
      <c r="S49" s="24"/>
      <c r="T49" s="9"/>
      <c r="U49" s="9"/>
      <c r="V49" s="9"/>
      <c r="W49" s="9"/>
      <c r="X49" s="9"/>
      <c r="Y49" s="9"/>
      <c r="Z49" s="9"/>
      <c r="AA49" s="9"/>
      <c r="AB49" s="24">
        <v>9</v>
      </c>
      <c r="AC49" s="24">
        <v>9</v>
      </c>
      <c r="AD49" s="24"/>
      <c r="AE49" s="24"/>
      <c r="AF49" s="24">
        <f>'I ST_S'!AF49</f>
        <v>2</v>
      </c>
      <c r="AG49" s="24">
        <f>'I ST_S'!AG49</f>
        <v>1</v>
      </c>
      <c r="AH49" s="24">
        <f>'I ST_S'!AH49</f>
        <v>1</v>
      </c>
      <c r="AI49" s="24"/>
      <c r="AJ49" s="9"/>
      <c r="AK49" s="9"/>
      <c r="AL49" s="9"/>
      <c r="AM49" s="9"/>
      <c r="AN49" s="9"/>
      <c r="AO49" s="9"/>
      <c r="AP49" s="9"/>
      <c r="AQ49" s="9"/>
      <c r="AR49" s="24"/>
      <c r="AS49" s="24"/>
      <c r="AT49" s="24"/>
      <c r="AU49" s="24"/>
      <c r="AV49" s="24"/>
      <c r="AW49" s="24"/>
      <c r="AX49" s="24"/>
      <c r="AY49" s="24"/>
      <c r="AZ49" s="9"/>
      <c r="BA49" s="9"/>
      <c r="BB49" s="9"/>
      <c r="BC49" s="9"/>
      <c r="BD49" s="9"/>
      <c r="BE49" s="9"/>
      <c r="BF49" s="9"/>
      <c r="BG49" s="9"/>
      <c r="BH49" s="24"/>
      <c r="BI49" s="24"/>
      <c r="BJ49" s="24"/>
      <c r="BK49" s="24"/>
      <c r="BL49" s="24"/>
      <c r="BM49" s="24"/>
      <c r="BN49" s="24"/>
      <c r="BO49" s="24"/>
      <c r="BP49" s="9"/>
      <c r="BQ49" s="9"/>
      <c r="BR49" s="9"/>
      <c r="BS49" s="9"/>
      <c r="BT49" s="9"/>
      <c r="BU49" s="9"/>
      <c r="BV49" s="9"/>
      <c r="BW49" s="9"/>
    </row>
    <row r="50" spans="1:75" ht="71.25" customHeight="1">
      <c r="A50" s="21" t="s">
        <v>104</v>
      </c>
      <c r="B50" s="116" t="s">
        <v>151</v>
      </c>
      <c r="C50" s="9">
        <f>'I ST_S'!C50*0.6</f>
        <v>9</v>
      </c>
      <c r="D50" s="9">
        <f>'I ST_S'!D50*0.6</f>
        <v>9</v>
      </c>
      <c r="E50" s="9"/>
      <c r="F50" s="9"/>
      <c r="G50" s="9">
        <f t="shared" si="18"/>
        <v>18</v>
      </c>
      <c r="H50" s="9">
        <f>'I ST_S'!H50</f>
        <v>2</v>
      </c>
      <c r="I50" s="9">
        <f>'I ST_S'!I50</f>
        <v>1</v>
      </c>
      <c r="J50" s="9">
        <f>'I ST_S'!J50</f>
        <v>1</v>
      </c>
      <c r="K50" s="9">
        <f>'I ST_S'!K50</f>
        <v>2</v>
      </c>
      <c r="L50" s="23"/>
      <c r="M50" s="24"/>
      <c r="N50" s="24"/>
      <c r="O50" s="24"/>
      <c r="P50" s="24"/>
      <c r="Q50" s="24"/>
      <c r="R50" s="24"/>
      <c r="S50" s="24"/>
      <c r="T50" s="9"/>
      <c r="U50" s="9"/>
      <c r="V50" s="9"/>
      <c r="W50" s="9"/>
      <c r="X50" s="9"/>
      <c r="Y50" s="9"/>
      <c r="Z50" s="9"/>
      <c r="AA50" s="9"/>
      <c r="AB50" s="42"/>
      <c r="AC50" s="24"/>
      <c r="AD50" s="24"/>
      <c r="AE50" s="24"/>
      <c r="AF50" s="24"/>
      <c r="AG50" s="24"/>
      <c r="AH50" s="24"/>
      <c r="AI50" s="24"/>
      <c r="AJ50" s="9"/>
      <c r="AK50" s="9"/>
      <c r="AL50" s="9"/>
      <c r="AM50" s="9"/>
      <c r="AN50" s="9"/>
      <c r="AO50" s="9"/>
      <c r="AP50" s="9"/>
      <c r="AQ50" s="9"/>
      <c r="AR50" s="42">
        <v>9</v>
      </c>
      <c r="AS50" s="24">
        <v>9</v>
      </c>
      <c r="AT50" s="24"/>
      <c r="AU50" s="24"/>
      <c r="AV50" s="24">
        <f>'I ST_S'!AV50</f>
        <v>2</v>
      </c>
      <c r="AW50" s="24">
        <f>'I ST_S'!AW50</f>
        <v>1</v>
      </c>
      <c r="AX50" s="24">
        <f>'I ST_S'!AX50</f>
        <v>1</v>
      </c>
      <c r="AY50" s="24">
        <f>'I ST_S'!AY50</f>
        <v>2</v>
      </c>
      <c r="AZ50" s="9"/>
      <c r="BA50" s="9"/>
      <c r="BB50" s="9"/>
      <c r="BC50" s="9"/>
      <c r="BD50" s="9"/>
      <c r="BE50" s="9"/>
      <c r="BF50" s="9"/>
      <c r="BG50" s="9"/>
      <c r="BH50" s="24"/>
      <c r="BI50" s="24"/>
      <c r="BJ50" s="24"/>
      <c r="BK50" s="24"/>
      <c r="BL50" s="24"/>
      <c r="BM50" s="24"/>
      <c r="BN50" s="24"/>
      <c r="BO50" s="24"/>
      <c r="BP50" s="9"/>
      <c r="BQ50" s="9"/>
      <c r="BR50" s="9"/>
      <c r="BS50" s="9"/>
      <c r="BT50" s="9"/>
      <c r="BU50" s="9"/>
      <c r="BV50" s="9"/>
      <c r="BW50" s="9"/>
    </row>
    <row r="51" spans="1:75" ht="39.75" customHeight="1">
      <c r="A51" s="21" t="s">
        <v>178</v>
      </c>
      <c r="B51" s="22" t="s">
        <v>171</v>
      </c>
      <c r="C51" s="9">
        <f>'I ST_S'!C51*0.6</f>
        <v>18</v>
      </c>
      <c r="D51" s="9">
        <f>'I ST_S'!D51*0.6</f>
        <v>9</v>
      </c>
      <c r="E51" s="9"/>
      <c r="F51" s="9"/>
      <c r="G51" s="9">
        <f t="shared" si="18"/>
        <v>27</v>
      </c>
      <c r="H51" s="9">
        <f>'I ST_S'!H51</f>
        <v>3</v>
      </c>
      <c r="I51" s="9">
        <f>'I ST_S'!I51</f>
        <v>1</v>
      </c>
      <c r="J51" s="9">
        <f>'I ST_S'!J51</f>
        <v>2</v>
      </c>
      <c r="K51" s="9"/>
      <c r="L51" s="23"/>
      <c r="M51" s="24"/>
      <c r="N51" s="24"/>
      <c r="O51" s="24"/>
      <c r="P51" s="24"/>
      <c r="Q51" s="24"/>
      <c r="R51" s="24"/>
      <c r="S51" s="24"/>
      <c r="T51" s="9"/>
      <c r="U51" s="9"/>
      <c r="V51" s="9"/>
      <c r="W51" s="9"/>
      <c r="X51" s="9"/>
      <c r="Y51" s="9"/>
      <c r="Z51" s="9"/>
      <c r="AA51" s="17"/>
      <c r="AB51" s="24">
        <v>18</v>
      </c>
      <c r="AC51" s="28">
        <v>9</v>
      </c>
      <c r="AD51" s="24"/>
      <c r="AE51" s="24"/>
      <c r="AF51" s="24">
        <f>'I ST_S'!AF51</f>
        <v>3</v>
      </c>
      <c r="AG51" s="24">
        <f>'I ST_S'!AG51</f>
        <v>1</v>
      </c>
      <c r="AH51" s="24">
        <f>'I ST_S'!AH51</f>
        <v>2</v>
      </c>
      <c r="AI51" s="24"/>
      <c r="AJ51" s="9"/>
      <c r="AK51" s="9"/>
      <c r="AL51" s="9"/>
      <c r="AM51" s="9"/>
      <c r="AN51" s="9"/>
      <c r="AO51" s="9"/>
      <c r="AP51" s="9"/>
      <c r="AQ51" s="9"/>
      <c r="AR51" s="24"/>
      <c r="AS51" s="28"/>
      <c r="AT51" s="24"/>
      <c r="AU51" s="24"/>
      <c r="AV51" s="24"/>
      <c r="AW51" s="24"/>
      <c r="AX51" s="24"/>
      <c r="AY51" s="24"/>
      <c r="AZ51" s="9"/>
      <c r="BA51" s="9"/>
      <c r="BB51" s="9"/>
      <c r="BC51" s="9"/>
      <c r="BD51" s="9"/>
      <c r="BE51" s="9"/>
      <c r="BF51" s="9"/>
      <c r="BG51" s="9"/>
      <c r="BH51" s="24"/>
      <c r="BI51" s="24"/>
      <c r="BJ51" s="24"/>
      <c r="BK51" s="24"/>
      <c r="BL51" s="24"/>
      <c r="BM51" s="24"/>
      <c r="BN51" s="24"/>
      <c r="BO51" s="24"/>
      <c r="BP51" s="9"/>
      <c r="BQ51" s="9"/>
      <c r="BR51" s="9"/>
      <c r="BS51" s="9"/>
      <c r="BT51" s="9"/>
      <c r="BU51" s="9"/>
      <c r="BV51" s="9"/>
      <c r="BW51" s="9"/>
    </row>
    <row r="52" spans="1:75" ht="39.75" customHeight="1">
      <c r="A52" s="21" t="s">
        <v>78</v>
      </c>
      <c r="B52" s="22" t="s">
        <v>137</v>
      </c>
      <c r="C52" s="9">
        <f>'I ST_S'!C52*0.6</f>
        <v>9</v>
      </c>
      <c r="D52" s="9">
        <f>'I ST_S'!D52*0.6</f>
        <v>9</v>
      </c>
      <c r="E52" s="9"/>
      <c r="F52" s="9"/>
      <c r="G52" s="9">
        <f t="shared" si="18"/>
        <v>18</v>
      </c>
      <c r="H52" s="9">
        <f>'I ST_S'!H52</f>
        <v>2</v>
      </c>
      <c r="I52" s="9">
        <f>'I ST_S'!I52</f>
        <v>1</v>
      </c>
      <c r="J52" s="9">
        <f>'I ST_S'!J52</f>
        <v>1</v>
      </c>
      <c r="K52" s="9"/>
      <c r="L52" s="23"/>
      <c r="M52" s="24"/>
      <c r="N52" s="24"/>
      <c r="O52" s="24"/>
      <c r="P52" s="24"/>
      <c r="Q52" s="24"/>
      <c r="R52" s="24"/>
      <c r="S52" s="24"/>
      <c r="T52" s="9"/>
      <c r="U52" s="9"/>
      <c r="V52" s="9"/>
      <c r="W52" s="9"/>
      <c r="X52" s="9"/>
      <c r="Y52" s="9"/>
      <c r="Z52" s="9"/>
      <c r="AA52" s="9"/>
      <c r="AB52" s="47">
        <v>9</v>
      </c>
      <c r="AC52" s="24">
        <v>9</v>
      </c>
      <c r="AD52" s="24"/>
      <c r="AE52" s="24"/>
      <c r="AF52" s="24">
        <f>'I ST_S'!AF52</f>
        <v>2</v>
      </c>
      <c r="AG52" s="24">
        <f>'I ST_S'!AG52</f>
        <v>1</v>
      </c>
      <c r="AH52" s="24">
        <f>'I ST_S'!AH52</f>
        <v>1</v>
      </c>
      <c r="AI52" s="24"/>
      <c r="AJ52" s="9"/>
      <c r="AK52" s="9"/>
      <c r="AL52" s="9"/>
      <c r="AM52" s="9"/>
      <c r="AN52" s="9"/>
      <c r="AO52" s="9"/>
      <c r="AP52" s="9"/>
      <c r="AQ52" s="9"/>
      <c r="AR52" s="47"/>
      <c r="AS52" s="24"/>
      <c r="AT52" s="24"/>
      <c r="AU52" s="24"/>
      <c r="AV52" s="24"/>
      <c r="AW52" s="24"/>
      <c r="AX52" s="24"/>
      <c r="AY52" s="24"/>
      <c r="AZ52" s="9"/>
      <c r="BA52" s="9"/>
      <c r="BB52" s="9"/>
      <c r="BC52" s="9"/>
      <c r="BD52" s="9"/>
      <c r="BE52" s="9"/>
      <c r="BF52" s="9"/>
      <c r="BG52" s="9"/>
      <c r="BH52" s="24"/>
      <c r="BI52" s="24"/>
      <c r="BJ52" s="24"/>
      <c r="BK52" s="24"/>
      <c r="BL52" s="24"/>
      <c r="BM52" s="24"/>
      <c r="BN52" s="24"/>
      <c r="BO52" s="24"/>
      <c r="BP52" s="9"/>
      <c r="BQ52" s="9"/>
      <c r="BR52" s="9"/>
      <c r="BS52" s="9"/>
      <c r="BT52" s="9"/>
      <c r="BU52" s="9"/>
      <c r="BV52" s="9"/>
      <c r="BW52" s="9"/>
    </row>
    <row r="53" spans="1:75" ht="63.75" customHeight="1">
      <c r="A53" s="21" t="s">
        <v>79</v>
      </c>
      <c r="B53" s="116" t="s">
        <v>107</v>
      </c>
      <c r="C53" s="9"/>
      <c r="D53" s="9"/>
      <c r="E53" s="9"/>
      <c r="F53" s="9">
        <f>'I ST_S'!F53*0.6</f>
        <v>18</v>
      </c>
      <c r="G53" s="9">
        <f t="shared" si="18"/>
        <v>18</v>
      </c>
      <c r="H53" s="9">
        <f>'I ST_S'!H53</f>
        <v>3</v>
      </c>
      <c r="I53" s="9">
        <f>'I ST_S'!I53</f>
        <v>1.5</v>
      </c>
      <c r="J53" s="9">
        <f>'I ST_S'!J53</f>
        <v>1.5</v>
      </c>
      <c r="K53" s="9">
        <f>'I ST_S'!K53</f>
        <v>3</v>
      </c>
      <c r="L53" s="23"/>
      <c r="M53" s="24"/>
      <c r="N53" s="24"/>
      <c r="O53" s="24"/>
      <c r="P53" s="24"/>
      <c r="Q53" s="24"/>
      <c r="R53" s="24"/>
      <c r="S53" s="24"/>
      <c r="T53" s="9"/>
      <c r="U53" s="9"/>
      <c r="V53" s="9"/>
      <c r="W53" s="9"/>
      <c r="X53" s="9"/>
      <c r="Y53" s="9"/>
      <c r="Z53" s="9"/>
      <c r="AA53" s="9"/>
      <c r="AB53" s="24"/>
      <c r="AC53" s="24"/>
      <c r="AD53" s="24"/>
      <c r="AE53" s="24"/>
      <c r="AF53" s="24"/>
      <c r="AG53" s="24"/>
      <c r="AH53" s="24"/>
      <c r="AI53" s="24"/>
      <c r="AJ53" s="9"/>
      <c r="AK53" s="9"/>
      <c r="AL53" s="9"/>
      <c r="AM53" s="9"/>
      <c r="AN53" s="9"/>
      <c r="AO53" s="9"/>
      <c r="AP53" s="9"/>
      <c r="AQ53" s="9"/>
      <c r="AR53" s="24"/>
      <c r="AS53" s="24"/>
      <c r="AT53" s="24"/>
      <c r="AU53" s="24"/>
      <c r="AV53" s="24"/>
      <c r="AW53" s="24"/>
      <c r="AX53" s="24"/>
      <c r="AY53" s="24"/>
      <c r="AZ53" s="9"/>
      <c r="BA53" s="9"/>
      <c r="BB53" s="9"/>
      <c r="BC53" s="9"/>
      <c r="BD53" s="9"/>
      <c r="BE53" s="9"/>
      <c r="BF53" s="9"/>
      <c r="BG53" s="9"/>
      <c r="BH53" s="24"/>
      <c r="BI53" s="24"/>
      <c r="BJ53" s="24"/>
      <c r="BK53" s="24">
        <v>18</v>
      </c>
      <c r="BL53" s="24">
        <f>'I ST_S'!BL53</f>
        <v>3</v>
      </c>
      <c r="BM53" s="24">
        <f>'I ST_S'!BM53</f>
        <v>1.5</v>
      </c>
      <c r="BN53" s="24">
        <f>'I ST_S'!BN53</f>
        <v>1.5</v>
      </c>
      <c r="BO53" s="24">
        <f>'I ST_S'!BO53</f>
        <v>3</v>
      </c>
      <c r="BP53" s="9"/>
      <c r="BQ53" s="9"/>
      <c r="BR53" s="9"/>
      <c r="BS53" s="9"/>
      <c r="BT53" s="9"/>
      <c r="BU53" s="9"/>
      <c r="BV53" s="9"/>
      <c r="BW53" s="9"/>
    </row>
    <row r="54" spans="1:75" ht="39.75" customHeight="1">
      <c r="A54" s="21" t="s">
        <v>80</v>
      </c>
      <c r="B54" s="22" t="s">
        <v>138</v>
      </c>
      <c r="C54" s="9">
        <f>'I ST_S'!C54*0.6</f>
        <v>9</v>
      </c>
      <c r="D54" s="9">
        <f>'I ST_S'!D54*0.6</f>
        <v>9</v>
      </c>
      <c r="E54" s="9"/>
      <c r="F54" s="9"/>
      <c r="G54" s="9">
        <f t="shared" si="18"/>
        <v>18</v>
      </c>
      <c r="H54" s="9">
        <f>'I ST_S'!H54</f>
        <v>3</v>
      </c>
      <c r="I54" s="9">
        <f>'I ST_S'!I54</f>
        <v>1</v>
      </c>
      <c r="J54" s="9">
        <f>'I ST_S'!J54</f>
        <v>2</v>
      </c>
      <c r="K54" s="9"/>
      <c r="L54" s="23"/>
      <c r="M54" s="24"/>
      <c r="N54" s="24"/>
      <c r="O54" s="24"/>
      <c r="P54" s="24"/>
      <c r="Q54" s="24"/>
      <c r="R54" s="24"/>
      <c r="S54" s="24"/>
      <c r="T54" s="9"/>
      <c r="U54" s="9"/>
      <c r="V54" s="9"/>
      <c r="W54" s="9"/>
      <c r="X54" s="9"/>
      <c r="Y54" s="9"/>
      <c r="Z54" s="9"/>
      <c r="AA54" s="9"/>
      <c r="AB54" s="24"/>
      <c r="AC54" s="24"/>
      <c r="AD54" s="24"/>
      <c r="AE54" s="24"/>
      <c r="AF54" s="24"/>
      <c r="AG54" s="24"/>
      <c r="AH54" s="24"/>
      <c r="AI54" s="24"/>
      <c r="AJ54" s="9"/>
      <c r="AK54" s="9"/>
      <c r="AL54" s="9"/>
      <c r="AM54" s="9"/>
      <c r="AN54" s="9"/>
      <c r="AO54" s="9"/>
      <c r="AP54" s="9"/>
      <c r="AQ54" s="9"/>
      <c r="AR54" s="24">
        <v>9</v>
      </c>
      <c r="AS54" s="24">
        <v>9</v>
      </c>
      <c r="AT54" s="24"/>
      <c r="AU54" s="24"/>
      <c r="AV54" s="24">
        <f>'I ST_S'!AV54</f>
        <v>3</v>
      </c>
      <c r="AW54" s="24">
        <f>'I ST_S'!AW54</f>
        <v>1</v>
      </c>
      <c r="AX54" s="24">
        <f>'I ST_S'!AX54</f>
        <v>2</v>
      </c>
      <c r="AY54" s="24"/>
      <c r="AZ54" s="9"/>
      <c r="BA54" s="9"/>
      <c r="BB54" s="9"/>
      <c r="BC54" s="9"/>
      <c r="BD54" s="9"/>
      <c r="BE54" s="9"/>
      <c r="BF54" s="9"/>
      <c r="BG54" s="9"/>
      <c r="BH54" s="24"/>
      <c r="BI54" s="24"/>
      <c r="BJ54" s="24"/>
      <c r="BK54" s="24"/>
      <c r="BL54" s="24"/>
      <c r="BM54" s="24"/>
      <c r="BN54" s="24"/>
      <c r="BO54" s="24"/>
      <c r="BP54" s="9"/>
      <c r="BQ54" s="9"/>
      <c r="BR54" s="9"/>
      <c r="BS54" s="9"/>
      <c r="BT54" s="9"/>
      <c r="BU54" s="9"/>
      <c r="BV54" s="9"/>
      <c r="BW54" s="9"/>
    </row>
    <row r="55" spans="1:75" ht="39.75" customHeight="1">
      <c r="A55" s="21" t="s">
        <v>81</v>
      </c>
      <c r="B55" s="22" t="s">
        <v>139</v>
      </c>
      <c r="C55" s="9"/>
      <c r="D55" s="9"/>
      <c r="E55" s="9">
        <f>'I ST_S'!E55*0.6</f>
        <v>18</v>
      </c>
      <c r="F55" s="9"/>
      <c r="G55" s="9">
        <f t="shared" si="18"/>
        <v>18</v>
      </c>
      <c r="H55" s="9">
        <f>'I ST_S'!H55</f>
        <v>2</v>
      </c>
      <c r="I55" s="9">
        <f>'I ST_S'!I55</f>
        <v>1</v>
      </c>
      <c r="J55" s="9">
        <f>'I ST_S'!J55</f>
        <v>1</v>
      </c>
      <c r="K55" s="9"/>
      <c r="L55" s="23"/>
      <c r="M55" s="24"/>
      <c r="N55" s="24"/>
      <c r="O55" s="24"/>
      <c r="P55" s="24"/>
      <c r="Q55" s="24"/>
      <c r="R55" s="24"/>
      <c r="S55" s="24"/>
      <c r="T55" s="9"/>
      <c r="U55" s="9"/>
      <c r="V55" s="9"/>
      <c r="W55" s="9"/>
      <c r="X55" s="9"/>
      <c r="Y55" s="9"/>
      <c r="Z55" s="9"/>
      <c r="AA55" s="9"/>
      <c r="AB55" s="24"/>
      <c r="AC55" s="24"/>
      <c r="AD55" s="24"/>
      <c r="AE55" s="24"/>
      <c r="AF55" s="24"/>
      <c r="AG55" s="24"/>
      <c r="AH55" s="24"/>
      <c r="AI55" s="24"/>
      <c r="AJ55" s="9"/>
      <c r="AK55" s="9"/>
      <c r="AL55" s="9">
        <v>18</v>
      </c>
      <c r="AM55" s="9"/>
      <c r="AN55" s="9">
        <f>'I ST_S'!AN55</f>
        <v>2</v>
      </c>
      <c r="AO55" s="9">
        <f>'I ST_S'!AO55</f>
        <v>1</v>
      </c>
      <c r="AP55" s="9">
        <f>'I ST_S'!AP55</f>
        <v>1</v>
      </c>
      <c r="AQ55" s="9"/>
      <c r="AR55" s="24"/>
      <c r="AS55" s="24"/>
      <c r="AT55" s="24"/>
      <c r="AU55" s="24"/>
      <c r="AV55" s="24"/>
      <c r="AW55" s="24"/>
      <c r="AX55" s="24"/>
      <c r="AY55" s="24"/>
      <c r="AZ55" s="9"/>
      <c r="BA55" s="9"/>
      <c r="BB55" s="9"/>
      <c r="BC55" s="9"/>
      <c r="BD55" s="9"/>
      <c r="BE55" s="9"/>
      <c r="BF55" s="9"/>
      <c r="BG55" s="9"/>
      <c r="BH55" s="24"/>
      <c r="BI55" s="24"/>
      <c r="BJ55" s="24"/>
      <c r="BK55" s="24"/>
      <c r="BL55" s="24"/>
      <c r="BM55" s="24"/>
      <c r="BN55" s="24"/>
      <c r="BO55" s="24"/>
      <c r="BP55" s="9"/>
      <c r="BQ55" s="9"/>
      <c r="BR55" s="9"/>
      <c r="BS55" s="9"/>
      <c r="BT55" s="9"/>
      <c r="BU55" s="9"/>
      <c r="BV55" s="9"/>
      <c r="BW55" s="9"/>
    </row>
    <row r="56" spans="1:75" ht="39.75" customHeight="1">
      <c r="A56" s="21" t="s">
        <v>82</v>
      </c>
      <c r="B56" s="22" t="s">
        <v>140</v>
      </c>
      <c r="C56" s="9"/>
      <c r="D56" s="9"/>
      <c r="E56" s="9">
        <f>'I ST_S'!E56*0.6</f>
        <v>18</v>
      </c>
      <c r="F56" s="9"/>
      <c r="G56" s="9">
        <f t="shared" si="18"/>
        <v>18</v>
      </c>
      <c r="H56" s="9">
        <f>'I ST_S'!H56</f>
        <v>3</v>
      </c>
      <c r="I56" s="9">
        <f>'I ST_S'!I56</f>
        <v>1</v>
      </c>
      <c r="J56" s="9">
        <f>'I ST_S'!J56</f>
        <v>2</v>
      </c>
      <c r="K56" s="9"/>
      <c r="L56" s="23"/>
      <c r="M56" s="24"/>
      <c r="N56" s="24"/>
      <c r="O56" s="24"/>
      <c r="P56" s="24"/>
      <c r="Q56" s="24"/>
      <c r="R56" s="24"/>
      <c r="S56" s="24"/>
      <c r="T56" s="9"/>
      <c r="U56" s="9"/>
      <c r="V56" s="9"/>
      <c r="W56" s="9"/>
      <c r="X56" s="9"/>
      <c r="Y56" s="9"/>
      <c r="Z56" s="9"/>
      <c r="AA56" s="9"/>
      <c r="AB56" s="24"/>
      <c r="AC56" s="24"/>
      <c r="AD56" s="24"/>
      <c r="AE56" s="24"/>
      <c r="AF56" s="24"/>
      <c r="AG56" s="24"/>
      <c r="AH56" s="24"/>
      <c r="AI56" s="24"/>
      <c r="AJ56" s="9"/>
      <c r="AK56" s="9"/>
      <c r="AL56" s="9"/>
      <c r="AM56" s="9"/>
      <c r="AN56" s="9"/>
      <c r="AO56" s="9"/>
      <c r="AP56" s="9"/>
      <c r="AQ56" s="9"/>
      <c r="AR56" s="24"/>
      <c r="AS56" s="24"/>
      <c r="AT56" s="24"/>
      <c r="AU56" s="24"/>
      <c r="AV56" s="24"/>
      <c r="AW56" s="24"/>
      <c r="AX56" s="24"/>
      <c r="AY56" s="24"/>
      <c r="AZ56" s="9"/>
      <c r="BA56" s="9"/>
      <c r="BB56" s="9">
        <v>18</v>
      </c>
      <c r="BC56" s="9"/>
      <c r="BD56" s="9">
        <f>'I ST_S'!BD56</f>
        <v>3</v>
      </c>
      <c r="BE56" s="9">
        <f>'I ST_S'!BE56</f>
        <v>1</v>
      </c>
      <c r="BF56" s="9">
        <f>'I ST_S'!BF56</f>
        <v>2</v>
      </c>
      <c r="BG56" s="9">
        <f>'I ST_S'!BG56</f>
        <v>0</v>
      </c>
      <c r="BH56" s="24"/>
      <c r="BI56" s="24"/>
      <c r="BJ56" s="24"/>
      <c r="BK56" s="24"/>
      <c r="BL56" s="24"/>
      <c r="BM56" s="24"/>
      <c r="BN56" s="24"/>
      <c r="BO56" s="24"/>
      <c r="BP56" s="9"/>
      <c r="BQ56" s="9"/>
      <c r="BR56" s="9"/>
      <c r="BS56" s="9"/>
      <c r="BT56" s="9"/>
      <c r="BU56" s="9"/>
      <c r="BV56" s="9"/>
      <c r="BW56" s="9"/>
    </row>
    <row r="57" spans="1:75" ht="39.75" customHeight="1">
      <c r="A57" s="121" t="s">
        <v>39</v>
      </c>
      <c r="B57" s="53" t="s">
        <v>30</v>
      </c>
      <c r="C57" s="49">
        <f>SUM(C58:C64)</f>
        <v>90</v>
      </c>
      <c r="D57" s="49">
        <f aca="true" t="shared" si="19" ref="D57:BO57">SUM(D58:D64)</f>
        <v>45</v>
      </c>
      <c r="E57" s="49">
        <f t="shared" si="19"/>
        <v>18</v>
      </c>
      <c r="F57" s="49">
        <f t="shared" si="19"/>
        <v>0</v>
      </c>
      <c r="G57" s="49">
        <f t="shared" si="19"/>
        <v>153</v>
      </c>
      <c r="H57" s="49">
        <f t="shared" si="19"/>
        <v>20</v>
      </c>
      <c r="I57" s="49">
        <f t="shared" si="19"/>
        <v>9</v>
      </c>
      <c r="J57" s="49">
        <f t="shared" si="19"/>
        <v>11</v>
      </c>
      <c r="K57" s="49">
        <f t="shared" si="19"/>
        <v>2</v>
      </c>
      <c r="L57" s="49">
        <f t="shared" si="19"/>
        <v>0</v>
      </c>
      <c r="M57" s="49">
        <f t="shared" si="19"/>
        <v>18</v>
      </c>
      <c r="N57" s="49">
        <f t="shared" si="19"/>
        <v>0</v>
      </c>
      <c r="O57" s="49">
        <f t="shared" si="19"/>
        <v>0</v>
      </c>
      <c r="P57" s="49">
        <f t="shared" si="19"/>
        <v>3</v>
      </c>
      <c r="Q57" s="49">
        <f t="shared" si="19"/>
        <v>1.5</v>
      </c>
      <c r="R57" s="49">
        <f t="shared" si="19"/>
        <v>1.5</v>
      </c>
      <c r="S57" s="49">
        <f t="shared" si="19"/>
        <v>0</v>
      </c>
      <c r="T57" s="49">
        <f t="shared" si="19"/>
        <v>18</v>
      </c>
      <c r="U57" s="49">
        <f t="shared" si="19"/>
        <v>0</v>
      </c>
      <c r="V57" s="49">
        <f t="shared" si="19"/>
        <v>0</v>
      </c>
      <c r="W57" s="49">
        <f t="shared" si="19"/>
        <v>0</v>
      </c>
      <c r="X57" s="49">
        <f t="shared" si="19"/>
        <v>2</v>
      </c>
      <c r="Y57" s="49">
        <f t="shared" si="19"/>
        <v>1</v>
      </c>
      <c r="Z57" s="49">
        <f t="shared" si="19"/>
        <v>1</v>
      </c>
      <c r="AA57" s="49">
        <f t="shared" si="19"/>
        <v>0</v>
      </c>
      <c r="AB57" s="49">
        <f t="shared" si="19"/>
        <v>18</v>
      </c>
      <c r="AC57" s="49">
        <f t="shared" si="19"/>
        <v>9</v>
      </c>
      <c r="AD57" s="49">
        <f t="shared" si="19"/>
        <v>18</v>
      </c>
      <c r="AE57" s="49">
        <f t="shared" si="19"/>
        <v>0</v>
      </c>
      <c r="AF57" s="49">
        <f t="shared" si="19"/>
        <v>5</v>
      </c>
      <c r="AG57" s="49">
        <f t="shared" si="19"/>
        <v>2</v>
      </c>
      <c r="AH57" s="49">
        <f t="shared" si="19"/>
        <v>3</v>
      </c>
      <c r="AI57" s="49">
        <f t="shared" si="19"/>
        <v>2</v>
      </c>
      <c r="AJ57" s="49">
        <f t="shared" si="19"/>
        <v>18</v>
      </c>
      <c r="AK57" s="49">
        <f t="shared" si="19"/>
        <v>9</v>
      </c>
      <c r="AL57" s="49">
        <f t="shared" si="19"/>
        <v>0</v>
      </c>
      <c r="AM57" s="49">
        <f t="shared" si="19"/>
        <v>0</v>
      </c>
      <c r="AN57" s="49">
        <f t="shared" si="19"/>
        <v>4</v>
      </c>
      <c r="AO57" s="49">
        <f t="shared" si="19"/>
        <v>2</v>
      </c>
      <c r="AP57" s="49">
        <f t="shared" si="19"/>
        <v>2</v>
      </c>
      <c r="AQ57" s="49">
        <f t="shared" si="19"/>
        <v>0</v>
      </c>
      <c r="AR57" s="49">
        <f t="shared" si="19"/>
        <v>18</v>
      </c>
      <c r="AS57" s="49">
        <f t="shared" si="19"/>
        <v>0</v>
      </c>
      <c r="AT57" s="49">
        <f t="shared" si="19"/>
        <v>0</v>
      </c>
      <c r="AU57" s="49">
        <f t="shared" si="19"/>
        <v>0</v>
      </c>
      <c r="AV57" s="49">
        <f t="shared" si="19"/>
        <v>2</v>
      </c>
      <c r="AW57" s="49">
        <f t="shared" si="19"/>
        <v>1</v>
      </c>
      <c r="AX57" s="49">
        <f t="shared" si="19"/>
        <v>1</v>
      </c>
      <c r="AY57" s="49">
        <f t="shared" si="19"/>
        <v>0</v>
      </c>
      <c r="AZ57" s="49">
        <f t="shared" si="19"/>
        <v>18</v>
      </c>
      <c r="BA57" s="49">
        <f t="shared" si="19"/>
        <v>9</v>
      </c>
      <c r="BB57" s="49">
        <f t="shared" si="19"/>
        <v>0</v>
      </c>
      <c r="BC57" s="49">
        <f t="shared" si="19"/>
        <v>0</v>
      </c>
      <c r="BD57" s="49">
        <f t="shared" si="19"/>
        <v>5</v>
      </c>
      <c r="BE57" s="49">
        <f t="shared" si="19"/>
        <v>2.5</v>
      </c>
      <c r="BF57" s="49">
        <f t="shared" si="19"/>
        <v>2.5</v>
      </c>
      <c r="BG57" s="49">
        <f t="shared" si="19"/>
        <v>0</v>
      </c>
      <c r="BH57" s="49">
        <f t="shared" si="19"/>
        <v>0</v>
      </c>
      <c r="BI57" s="49">
        <f t="shared" si="19"/>
        <v>0</v>
      </c>
      <c r="BJ57" s="49">
        <f t="shared" si="19"/>
        <v>0</v>
      </c>
      <c r="BK57" s="49">
        <f t="shared" si="19"/>
        <v>0</v>
      </c>
      <c r="BL57" s="49">
        <f t="shared" si="19"/>
        <v>0</v>
      </c>
      <c r="BM57" s="49">
        <f t="shared" si="19"/>
        <v>0</v>
      </c>
      <c r="BN57" s="49">
        <f t="shared" si="19"/>
        <v>0</v>
      </c>
      <c r="BO57" s="49">
        <f t="shared" si="19"/>
        <v>0</v>
      </c>
      <c r="BP57" s="49">
        <f aca="true" t="shared" si="20" ref="BP57:BW57">SUM(BP58:BP64)</f>
        <v>0</v>
      </c>
      <c r="BQ57" s="49">
        <f t="shared" si="20"/>
        <v>0</v>
      </c>
      <c r="BR57" s="49">
        <f t="shared" si="20"/>
        <v>0</v>
      </c>
      <c r="BS57" s="49">
        <f t="shared" si="20"/>
        <v>0</v>
      </c>
      <c r="BT57" s="49">
        <f t="shared" si="20"/>
        <v>0</v>
      </c>
      <c r="BU57" s="49">
        <f t="shared" si="20"/>
        <v>0</v>
      </c>
      <c r="BV57" s="49">
        <f t="shared" si="20"/>
        <v>0</v>
      </c>
      <c r="BW57" s="49">
        <f t="shared" si="20"/>
        <v>0</v>
      </c>
    </row>
    <row r="58" spans="1:75" ht="39.75" customHeight="1" thickBot="1">
      <c r="A58" s="21" t="s">
        <v>83</v>
      </c>
      <c r="B58" s="22" t="s">
        <v>141</v>
      </c>
      <c r="C58" s="9"/>
      <c r="D58" s="9">
        <f>'I ST_S'!D58*0.6</f>
        <v>18</v>
      </c>
      <c r="E58" s="9"/>
      <c r="F58" s="9"/>
      <c r="G58" s="9">
        <f aca="true" t="shared" si="21" ref="G58:G64">SUM(C58:F58)</f>
        <v>18</v>
      </c>
      <c r="H58" s="9">
        <f>'I ST_S'!H58</f>
        <v>3</v>
      </c>
      <c r="I58" s="9">
        <f>'I ST_S'!I58</f>
        <v>1</v>
      </c>
      <c r="J58" s="9">
        <f>'I ST_S'!J58</f>
        <v>2</v>
      </c>
      <c r="K58" s="9"/>
      <c r="L58" s="23"/>
      <c r="M58" s="24">
        <v>18</v>
      </c>
      <c r="N58" s="24"/>
      <c r="O58" s="24"/>
      <c r="P58" s="24">
        <f>'I ST_S'!P58</f>
        <v>3</v>
      </c>
      <c r="Q58" s="24">
        <f>'I ST_S'!Q58</f>
        <v>1.5</v>
      </c>
      <c r="R58" s="24">
        <f>'I ST_S'!R58</f>
        <v>1.5</v>
      </c>
      <c r="S58" s="24">
        <f>'I ST_S'!S58</f>
        <v>0</v>
      </c>
      <c r="T58" s="9"/>
      <c r="U58" s="9"/>
      <c r="V58" s="9"/>
      <c r="W58" s="9"/>
      <c r="X58" s="9"/>
      <c r="Y58" s="9"/>
      <c r="Z58" s="9"/>
      <c r="AA58" s="9"/>
      <c r="AB58" s="24"/>
      <c r="AC58" s="24"/>
      <c r="AD58" s="24"/>
      <c r="AE58" s="24"/>
      <c r="AF58" s="24"/>
      <c r="AG58" s="24"/>
      <c r="AH58" s="24"/>
      <c r="AI58" s="24"/>
      <c r="AJ58" s="9"/>
      <c r="AK58" s="9"/>
      <c r="AL58" s="9"/>
      <c r="AM58" s="9"/>
      <c r="AN58" s="9"/>
      <c r="AO58" s="9"/>
      <c r="AP58" s="9"/>
      <c r="AQ58" s="9"/>
      <c r="AR58" s="42"/>
      <c r="AS58" s="24"/>
      <c r="AT58" s="24"/>
      <c r="AU58" s="24"/>
      <c r="AV58" s="24"/>
      <c r="AW58" s="24"/>
      <c r="AX58" s="24"/>
      <c r="AY58" s="24"/>
      <c r="AZ58" s="9"/>
      <c r="BA58" s="9"/>
      <c r="BB58" s="9"/>
      <c r="BC58" s="9"/>
      <c r="BD58" s="9"/>
      <c r="BE58" s="9"/>
      <c r="BF58" s="9"/>
      <c r="BG58" s="9"/>
      <c r="BH58" s="24"/>
      <c r="BI58" s="24"/>
      <c r="BJ58" s="24"/>
      <c r="BK58" s="24"/>
      <c r="BL58" s="24"/>
      <c r="BM58" s="24"/>
      <c r="BN58" s="24"/>
      <c r="BO58" s="24"/>
      <c r="BP58" s="9"/>
      <c r="BQ58" s="9"/>
      <c r="BR58" s="9"/>
      <c r="BS58" s="9"/>
      <c r="BT58" s="9"/>
      <c r="BU58" s="9"/>
      <c r="BV58" s="9"/>
      <c r="BW58" s="9"/>
    </row>
    <row r="59" spans="1:75" ht="39.75" customHeight="1" thickBot="1">
      <c r="A59" s="21" t="s">
        <v>84</v>
      </c>
      <c r="B59" s="22" t="s">
        <v>142</v>
      </c>
      <c r="C59" s="9">
        <f>'I ST_S'!C59*0.6</f>
        <v>18</v>
      </c>
      <c r="D59" s="9">
        <f>'I ST_S'!D59*0.6</f>
        <v>9</v>
      </c>
      <c r="E59" s="9"/>
      <c r="F59" s="9"/>
      <c r="G59" s="9">
        <f t="shared" si="21"/>
        <v>27</v>
      </c>
      <c r="H59" s="9">
        <f>'I ST_S'!H59</f>
        <v>4</v>
      </c>
      <c r="I59" s="9">
        <f>'I ST_S'!I59</f>
        <v>2</v>
      </c>
      <c r="J59" s="9">
        <f>'I ST_S'!J59</f>
        <v>2</v>
      </c>
      <c r="K59" s="9"/>
      <c r="L59" s="23"/>
      <c r="M59" s="24"/>
      <c r="N59" s="24"/>
      <c r="O59" s="24"/>
      <c r="P59" s="24"/>
      <c r="Q59" s="24"/>
      <c r="R59" s="24"/>
      <c r="S59" s="24"/>
      <c r="T59" s="9"/>
      <c r="U59" s="9"/>
      <c r="V59" s="9"/>
      <c r="W59" s="9"/>
      <c r="X59" s="9"/>
      <c r="Y59" s="9"/>
      <c r="Z59" s="9"/>
      <c r="AA59" s="9"/>
      <c r="AB59" s="42"/>
      <c r="AC59" s="24"/>
      <c r="AD59" s="24"/>
      <c r="AE59" s="24"/>
      <c r="AF59" s="24"/>
      <c r="AG59" s="24"/>
      <c r="AH59" s="24"/>
      <c r="AI59" s="24"/>
      <c r="AJ59" s="19">
        <v>18</v>
      </c>
      <c r="AK59" s="15">
        <v>9</v>
      </c>
      <c r="AL59" s="9"/>
      <c r="AM59" s="9"/>
      <c r="AN59" s="9">
        <f>'I ST_S'!AN59</f>
        <v>4</v>
      </c>
      <c r="AO59" s="9">
        <f>'I ST_S'!AO59</f>
        <v>2</v>
      </c>
      <c r="AP59" s="9">
        <f>'I ST_S'!AP59</f>
        <v>2</v>
      </c>
      <c r="AQ59" s="9"/>
      <c r="AR59" s="24"/>
      <c r="AS59" s="28"/>
      <c r="AT59" s="24"/>
      <c r="AU59" s="24"/>
      <c r="AV59" s="24"/>
      <c r="AW59" s="24"/>
      <c r="AX59" s="24"/>
      <c r="AY59" s="24"/>
      <c r="AZ59" s="9"/>
      <c r="BA59" s="9"/>
      <c r="BB59" s="9"/>
      <c r="BC59" s="9"/>
      <c r="BD59" s="9"/>
      <c r="BE59" s="9"/>
      <c r="BF59" s="9"/>
      <c r="BG59" s="9"/>
      <c r="BH59" s="24"/>
      <c r="BI59" s="24"/>
      <c r="BJ59" s="24"/>
      <c r="BK59" s="24"/>
      <c r="BL59" s="24"/>
      <c r="BM59" s="24"/>
      <c r="BN59" s="24"/>
      <c r="BO59" s="24"/>
      <c r="BP59" s="9"/>
      <c r="BQ59" s="9"/>
      <c r="BR59" s="9"/>
      <c r="BS59" s="9"/>
      <c r="BT59" s="9"/>
      <c r="BU59" s="9"/>
      <c r="BV59" s="9"/>
      <c r="BW59" s="9"/>
    </row>
    <row r="60" spans="1:75" ht="39.75" customHeight="1">
      <c r="A60" s="21" t="s">
        <v>174</v>
      </c>
      <c r="B60" s="22" t="s">
        <v>177</v>
      </c>
      <c r="C60" s="9">
        <f>'I ST_S'!C60*0.6</f>
        <v>18</v>
      </c>
      <c r="D60" s="9">
        <f>'I ST_S'!D60*0.6</f>
        <v>9</v>
      </c>
      <c r="E60" s="9"/>
      <c r="F60" s="9"/>
      <c r="G60" s="9">
        <f t="shared" si="21"/>
        <v>27</v>
      </c>
      <c r="H60" s="9">
        <f>'I ST_S'!H60</f>
        <v>3</v>
      </c>
      <c r="I60" s="9">
        <f>'I ST_S'!I60</f>
        <v>1</v>
      </c>
      <c r="J60" s="9">
        <f>'I ST_S'!J60</f>
        <v>2</v>
      </c>
      <c r="K60" s="9"/>
      <c r="L60" s="23"/>
      <c r="M60" s="24"/>
      <c r="N60" s="24"/>
      <c r="O60" s="24"/>
      <c r="P60" s="24"/>
      <c r="Q60" s="24"/>
      <c r="R60" s="24"/>
      <c r="S60" s="24"/>
      <c r="T60" s="9"/>
      <c r="U60" s="9"/>
      <c r="V60" s="9"/>
      <c r="W60" s="9"/>
      <c r="X60" s="9"/>
      <c r="Y60" s="9"/>
      <c r="Z60" s="9"/>
      <c r="AA60" s="17"/>
      <c r="AB60" s="24">
        <v>18</v>
      </c>
      <c r="AC60" s="60">
        <v>9</v>
      </c>
      <c r="AD60" s="42"/>
      <c r="AE60" s="42"/>
      <c r="AF60" s="24">
        <f>'I ST_S'!AF60</f>
        <v>3</v>
      </c>
      <c r="AG60" s="24">
        <f>'I ST_S'!AG60</f>
        <v>1</v>
      </c>
      <c r="AH60" s="24">
        <f>'I ST_S'!AH60</f>
        <v>2</v>
      </c>
      <c r="AI60" s="24"/>
      <c r="AJ60" s="9"/>
      <c r="AK60" s="9"/>
      <c r="AL60" s="9"/>
      <c r="AM60" s="9"/>
      <c r="AN60" s="9"/>
      <c r="AO60" s="9"/>
      <c r="AP60" s="9"/>
      <c r="AQ60" s="9"/>
      <c r="AR60" s="47"/>
      <c r="AS60" s="24"/>
      <c r="AT60" s="24"/>
      <c r="AU60" s="24"/>
      <c r="AV60" s="24"/>
      <c r="AW60" s="24"/>
      <c r="AX60" s="24"/>
      <c r="AY60" s="24"/>
      <c r="AZ60" s="9"/>
      <c r="BA60" s="9"/>
      <c r="BB60" s="9"/>
      <c r="BC60" s="9"/>
      <c r="BD60" s="9"/>
      <c r="BE60" s="9"/>
      <c r="BF60" s="9"/>
      <c r="BG60" s="9"/>
      <c r="BH60" s="24"/>
      <c r="BI60" s="24"/>
      <c r="BJ60" s="24"/>
      <c r="BK60" s="24"/>
      <c r="BL60" s="24"/>
      <c r="BM60" s="24"/>
      <c r="BN60" s="24"/>
      <c r="BO60" s="24"/>
      <c r="BP60" s="9"/>
      <c r="BQ60" s="9"/>
      <c r="BR60" s="9"/>
      <c r="BS60" s="9"/>
      <c r="BT60" s="9"/>
      <c r="BU60" s="9"/>
      <c r="BV60" s="9"/>
      <c r="BW60" s="9"/>
    </row>
    <row r="61" spans="1:75" ht="39.75" customHeight="1">
      <c r="A61" s="21" t="s">
        <v>85</v>
      </c>
      <c r="B61" s="22" t="s">
        <v>143</v>
      </c>
      <c r="C61" s="9">
        <f>'I ST_S'!C61*0.6</f>
        <v>18</v>
      </c>
      <c r="D61" s="9"/>
      <c r="E61" s="9"/>
      <c r="F61" s="9"/>
      <c r="G61" s="9">
        <f t="shared" si="21"/>
        <v>18</v>
      </c>
      <c r="H61" s="9">
        <f>'I ST_S'!H61</f>
        <v>2</v>
      </c>
      <c r="I61" s="9">
        <f>'I ST_S'!I61</f>
        <v>1</v>
      </c>
      <c r="J61" s="9">
        <f>'I ST_S'!J61</f>
        <v>1</v>
      </c>
      <c r="K61" s="9"/>
      <c r="L61" s="23"/>
      <c r="M61" s="24"/>
      <c r="N61" s="24"/>
      <c r="O61" s="24"/>
      <c r="P61" s="24"/>
      <c r="Q61" s="24"/>
      <c r="R61" s="24"/>
      <c r="S61" s="24"/>
      <c r="T61" s="18">
        <v>18</v>
      </c>
      <c r="U61" s="9"/>
      <c r="V61" s="9"/>
      <c r="W61" s="9"/>
      <c r="X61" s="9">
        <f>'I ST_S'!X61</f>
        <v>2</v>
      </c>
      <c r="Y61" s="9">
        <f>'I ST_S'!Y61</f>
        <v>1</v>
      </c>
      <c r="Z61" s="9">
        <f>'I ST_S'!Z61</f>
        <v>1</v>
      </c>
      <c r="AA61" s="9"/>
      <c r="AB61" s="24"/>
      <c r="AC61" s="24"/>
      <c r="AD61" s="24"/>
      <c r="AE61" s="24"/>
      <c r="AF61" s="24"/>
      <c r="AG61" s="24"/>
      <c r="AH61" s="24"/>
      <c r="AI61" s="24"/>
      <c r="AJ61" s="9"/>
      <c r="AK61" s="9"/>
      <c r="AL61" s="9"/>
      <c r="AM61" s="9"/>
      <c r="AN61" s="9"/>
      <c r="AO61" s="9"/>
      <c r="AP61" s="9"/>
      <c r="AQ61" s="9"/>
      <c r="AR61" s="24"/>
      <c r="AS61" s="24"/>
      <c r="AT61" s="24"/>
      <c r="AU61" s="24"/>
      <c r="AV61" s="24"/>
      <c r="AW61" s="24"/>
      <c r="AX61" s="24"/>
      <c r="AY61" s="24"/>
      <c r="AZ61" s="9"/>
      <c r="BA61" s="9"/>
      <c r="BB61" s="9"/>
      <c r="BC61" s="9"/>
      <c r="BD61" s="9"/>
      <c r="BE61" s="9"/>
      <c r="BF61" s="9"/>
      <c r="BG61" s="9"/>
      <c r="BH61" s="24"/>
      <c r="BI61" s="24"/>
      <c r="BJ61" s="24"/>
      <c r="BK61" s="24"/>
      <c r="BL61" s="24"/>
      <c r="BM61" s="24"/>
      <c r="BN61" s="24"/>
      <c r="BO61" s="24"/>
      <c r="BP61" s="9"/>
      <c r="BQ61" s="9"/>
      <c r="BR61" s="9"/>
      <c r="BS61" s="9"/>
      <c r="BT61" s="9"/>
      <c r="BU61" s="9"/>
      <c r="BV61" s="9"/>
      <c r="BW61" s="9"/>
    </row>
    <row r="62" spans="1:75" ht="48.75" customHeight="1" thickBot="1">
      <c r="A62" s="21" t="s">
        <v>106</v>
      </c>
      <c r="B62" s="116" t="s">
        <v>173</v>
      </c>
      <c r="C62" s="9"/>
      <c r="D62" s="9"/>
      <c r="E62" s="9">
        <f>'I ST_S'!E62*0.6</f>
        <v>18</v>
      </c>
      <c r="F62" s="9"/>
      <c r="G62" s="9">
        <f t="shared" si="21"/>
        <v>18</v>
      </c>
      <c r="H62" s="9">
        <f>'I ST_S'!H62</f>
        <v>2</v>
      </c>
      <c r="I62" s="9">
        <f>'I ST_S'!I62</f>
        <v>1</v>
      </c>
      <c r="J62" s="9">
        <f>'I ST_S'!J62</f>
        <v>1</v>
      </c>
      <c r="K62" s="9">
        <f>'I ST_S'!K62</f>
        <v>2</v>
      </c>
      <c r="L62" s="23"/>
      <c r="M62" s="24"/>
      <c r="N62" s="24"/>
      <c r="O62" s="24"/>
      <c r="P62" s="24"/>
      <c r="Q62" s="24"/>
      <c r="R62" s="24"/>
      <c r="S62" s="24"/>
      <c r="T62" s="9"/>
      <c r="U62" s="9"/>
      <c r="V62" s="9"/>
      <c r="W62" s="9"/>
      <c r="X62" s="9"/>
      <c r="Y62" s="9"/>
      <c r="Z62" s="9"/>
      <c r="AA62" s="9"/>
      <c r="AB62" s="24"/>
      <c r="AC62" s="24"/>
      <c r="AD62" s="24">
        <v>18</v>
      </c>
      <c r="AE62" s="24"/>
      <c r="AF62" s="24">
        <f>'I ST_S'!AF62</f>
        <v>2</v>
      </c>
      <c r="AG62" s="24">
        <f>'I ST_S'!AG62</f>
        <v>1</v>
      </c>
      <c r="AH62" s="24">
        <f>'I ST_S'!AH62</f>
        <v>1</v>
      </c>
      <c r="AI62" s="24">
        <f>'I ST_S'!AI62</f>
        <v>2</v>
      </c>
      <c r="AJ62" s="9"/>
      <c r="AK62" s="9"/>
      <c r="AL62" s="9"/>
      <c r="AM62" s="9"/>
      <c r="AN62" s="9"/>
      <c r="AO62" s="9"/>
      <c r="AP62" s="9"/>
      <c r="AQ62" s="9"/>
      <c r="AR62" s="42"/>
      <c r="AS62" s="24"/>
      <c r="AT62" s="24"/>
      <c r="AU62" s="24"/>
      <c r="AV62" s="24"/>
      <c r="AW62" s="24"/>
      <c r="AX62" s="24"/>
      <c r="AY62" s="24"/>
      <c r="AZ62" s="9"/>
      <c r="BA62" s="9"/>
      <c r="BB62" s="9"/>
      <c r="BC62" s="9"/>
      <c r="BD62" s="9"/>
      <c r="BE62" s="9"/>
      <c r="BF62" s="9"/>
      <c r="BG62" s="9"/>
      <c r="BH62" s="24"/>
      <c r="BI62" s="24"/>
      <c r="BJ62" s="24"/>
      <c r="BK62" s="24"/>
      <c r="BL62" s="24"/>
      <c r="BM62" s="24"/>
      <c r="BN62" s="24"/>
      <c r="BO62" s="24"/>
      <c r="BP62" s="9"/>
      <c r="BQ62" s="9"/>
      <c r="BR62" s="9"/>
      <c r="BS62" s="9"/>
      <c r="BT62" s="9"/>
      <c r="BU62" s="9"/>
      <c r="BV62" s="9"/>
      <c r="BW62" s="9"/>
    </row>
    <row r="63" spans="1:75" ht="39.75" customHeight="1" thickBot="1">
      <c r="A63" s="21" t="s">
        <v>92</v>
      </c>
      <c r="B63" s="22" t="s">
        <v>144</v>
      </c>
      <c r="C63" s="9">
        <f>'I ST_S'!C63*0.6</f>
        <v>18</v>
      </c>
      <c r="D63" s="9"/>
      <c r="E63" s="9"/>
      <c r="F63" s="9"/>
      <c r="G63" s="9">
        <f t="shared" si="21"/>
        <v>18</v>
      </c>
      <c r="H63" s="9">
        <f>'I ST_S'!H63</f>
        <v>2</v>
      </c>
      <c r="I63" s="9">
        <f>'I ST_S'!I63</f>
        <v>1</v>
      </c>
      <c r="J63" s="9">
        <f>'I ST_S'!J63</f>
        <v>1</v>
      </c>
      <c r="K63" s="9"/>
      <c r="L63" s="23"/>
      <c r="M63" s="24"/>
      <c r="N63" s="24"/>
      <c r="O63" s="24"/>
      <c r="P63" s="24"/>
      <c r="Q63" s="24"/>
      <c r="R63" s="24"/>
      <c r="S63" s="24"/>
      <c r="T63" s="9"/>
      <c r="U63" s="9"/>
      <c r="V63" s="9"/>
      <c r="W63" s="9"/>
      <c r="X63" s="9"/>
      <c r="Y63" s="9"/>
      <c r="Z63" s="9"/>
      <c r="AA63" s="9"/>
      <c r="AB63" s="24"/>
      <c r="AC63" s="24"/>
      <c r="AD63" s="24"/>
      <c r="AE63" s="24"/>
      <c r="AF63" s="24"/>
      <c r="AG63" s="24"/>
      <c r="AH63" s="24"/>
      <c r="AI63" s="24"/>
      <c r="AJ63" s="9"/>
      <c r="AK63" s="9"/>
      <c r="AL63" s="9"/>
      <c r="AM63" s="9"/>
      <c r="AN63" s="9"/>
      <c r="AO63" s="9"/>
      <c r="AP63" s="9"/>
      <c r="AQ63" s="9"/>
      <c r="AR63" s="57">
        <v>18</v>
      </c>
      <c r="AS63" s="28"/>
      <c r="AT63" s="24"/>
      <c r="AU63" s="24"/>
      <c r="AV63" s="24">
        <f>'I ST_S'!AV63</f>
        <v>2</v>
      </c>
      <c r="AW63" s="24">
        <f>'I ST_S'!AW63</f>
        <v>1</v>
      </c>
      <c r="AX63" s="24">
        <f>'I ST_S'!AX63</f>
        <v>1</v>
      </c>
      <c r="AY63" s="24"/>
      <c r="AZ63" s="13"/>
      <c r="BA63" s="9"/>
      <c r="BB63" s="9"/>
      <c r="BC63" s="9"/>
      <c r="BD63" s="9"/>
      <c r="BE63" s="9"/>
      <c r="BF63" s="9"/>
      <c r="BG63" s="9"/>
      <c r="BH63" s="24"/>
      <c r="BI63" s="24"/>
      <c r="BJ63" s="24"/>
      <c r="BK63" s="24"/>
      <c r="BL63" s="24"/>
      <c r="BM63" s="24"/>
      <c r="BN63" s="24"/>
      <c r="BO63" s="24"/>
      <c r="BP63" s="13"/>
      <c r="BQ63" s="9"/>
      <c r="BR63" s="9"/>
      <c r="BS63" s="9"/>
      <c r="BT63" s="9"/>
      <c r="BU63" s="9"/>
      <c r="BV63" s="9"/>
      <c r="BW63" s="9"/>
    </row>
    <row r="64" spans="1:75" ht="39.75" customHeight="1" thickBot="1">
      <c r="A64" s="21" t="s">
        <v>93</v>
      </c>
      <c r="B64" s="22" t="s">
        <v>145</v>
      </c>
      <c r="C64" s="9">
        <f>'I ST_S'!C64*0.6</f>
        <v>18</v>
      </c>
      <c r="D64" s="9">
        <f>'I ST_S'!D64*0.6</f>
        <v>9</v>
      </c>
      <c r="E64" s="9"/>
      <c r="F64" s="9"/>
      <c r="G64" s="9">
        <f t="shared" si="21"/>
        <v>27</v>
      </c>
      <c r="H64" s="9">
        <f>'I ST_S'!H64</f>
        <v>4</v>
      </c>
      <c r="I64" s="9">
        <f>'I ST_S'!I64</f>
        <v>2</v>
      </c>
      <c r="J64" s="9">
        <f>'I ST_S'!J64</f>
        <v>2</v>
      </c>
      <c r="K64" s="9"/>
      <c r="L64" s="23"/>
      <c r="M64" s="24"/>
      <c r="N64" s="24"/>
      <c r="O64" s="24"/>
      <c r="P64" s="24"/>
      <c r="Q64" s="24"/>
      <c r="R64" s="24"/>
      <c r="S64" s="24"/>
      <c r="T64" s="9"/>
      <c r="U64" s="9"/>
      <c r="V64" s="9"/>
      <c r="W64" s="9"/>
      <c r="X64" s="9"/>
      <c r="Y64" s="9"/>
      <c r="Z64" s="9"/>
      <c r="AA64" s="9"/>
      <c r="AB64" s="24"/>
      <c r="AC64" s="24"/>
      <c r="AD64" s="24"/>
      <c r="AE64" s="24"/>
      <c r="AF64" s="24"/>
      <c r="AG64" s="24"/>
      <c r="AH64" s="24"/>
      <c r="AI64" s="24"/>
      <c r="AJ64" s="9"/>
      <c r="AK64" s="9"/>
      <c r="AL64" s="9"/>
      <c r="AM64" s="9"/>
      <c r="AN64" s="9"/>
      <c r="AO64" s="9"/>
      <c r="AP64" s="9"/>
      <c r="AQ64" s="9"/>
      <c r="AR64" s="47"/>
      <c r="AS64" s="24"/>
      <c r="AT64" s="24"/>
      <c r="AU64" s="24"/>
      <c r="AV64" s="24"/>
      <c r="AW64" s="24"/>
      <c r="AX64" s="24"/>
      <c r="AY64" s="24"/>
      <c r="AZ64" s="101">
        <v>18</v>
      </c>
      <c r="BA64" s="102">
        <v>9</v>
      </c>
      <c r="BB64" s="9"/>
      <c r="BC64" s="9"/>
      <c r="BD64" s="9">
        <f>'I ST_S'!BD64</f>
        <v>5</v>
      </c>
      <c r="BE64" s="9">
        <f>'I ST_S'!BE64</f>
        <v>2.5</v>
      </c>
      <c r="BF64" s="9">
        <f>'I ST_S'!BF64</f>
        <v>2.5</v>
      </c>
      <c r="BG64" s="9"/>
      <c r="BH64" s="24"/>
      <c r="BI64" s="24"/>
      <c r="BJ64" s="24"/>
      <c r="BK64" s="24"/>
      <c r="BL64" s="24"/>
      <c r="BM64" s="24"/>
      <c r="BN64" s="24"/>
      <c r="BO64" s="25"/>
      <c r="BP64" s="9"/>
      <c r="BQ64" s="15"/>
      <c r="BR64" s="9"/>
      <c r="BS64" s="9"/>
      <c r="BT64" s="9"/>
      <c r="BU64" s="9"/>
      <c r="BV64" s="9"/>
      <c r="BW64" s="9"/>
    </row>
    <row r="65" spans="1:75" ht="39.75" customHeight="1">
      <c r="A65" s="121" t="s">
        <v>40</v>
      </c>
      <c r="B65" s="53" t="s">
        <v>31</v>
      </c>
      <c r="C65" s="49">
        <f>SUM(C66:C67)</f>
        <v>18</v>
      </c>
      <c r="D65" s="49">
        <f aca="true" t="shared" si="22" ref="D65:BO65">SUM(D66:D67)</f>
        <v>18</v>
      </c>
      <c r="E65" s="49">
        <f t="shared" si="22"/>
        <v>0</v>
      </c>
      <c r="F65" s="49">
        <f t="shared" si="22"/>
        <v>0</v>
      </c>
      <c r="G65" s="49">
        <f t="shared" si="22"/>
        <v>36</v>
      </c>
      <c r="H65" s="49">
        <f t="shared" si="22"/>
        <v>5</v>
      </c>
      <c r="I65" s="49">
        <f t="shared" si="22"/>
        <v>2</v>
      </c>
      <c r="J65" s="49">
        <f t="shared" si="22"/>
        <v>3</v>
      </c>
      <c r="K65" s="49">
        <f t="shared" si="22"/>
        <v>0</v>
      </c>
      <c r="L65" s="49">
        <f t="shared" si="22"/>
        <v>0</v>
      </c>
      <c r="M65" s="49">
        <f t="shared" si="22"/>
        <v>0</v>
      </c>
      <c r="N65" s="49">
        <f t="shared" si="22"/>
        <v>0</v>
      </c>
      <c r="O65" s="49">
        <f t="shared" si="22"/>
        <v>0</v>
      </c>
      <c r="P65" s="49">
        <f t="shared" si="22"/>
        <v>0</v>
      </c>
      <c r="Q65" s="49">
        <f t="shared" si="22"/>
        <v>0</v>
      </c>
      <c r="R65" s="49">
        <f t="shared" si="22"/>
        <v>0</v>
      </c>
      <c r="S65" s="49">
        <f t="shared" si="22"/>
        <v>0</v>
      </c>
      <c r="T65" s="49">
        <f t="shared" si="22"/>
        <v>0</v>
      </c>
      <c r="U65" s="49">
        <f t="shared" si="22"/>
        <v>0</v>
      </c>
      <c r="V65" s="49">
        <f t="shared" si="22"/>
        <v>0</v>
      </c>
      <c r="W65" s="49">
        <f t="shared" si="22"/>
        <v>0</v>
      </c>
      <c r="X65" s="49">
        <f t="shared" si="22"/>
        <v>0</v>
      </c>
      <c r="Y65" s="49">
        <f t="shared" si="22"/>
        <v>0</v>
      </c>
      <c r="Z65" s="49">
        <f t="shared" si="22"/>
        <v>0</v>
      </c>
      <c r="AA65" s="49">
        <f t="shared" si="22"/>
        <v>0</v>
      </c>
      <c r="AB65" s="49">
        <f t="shared" si="22"/>
        <v>0</v>
      </c>
      <c r="AC65" s="49">
        <f t="shared" si="22"/>
        <v>0</v>
      </c>
      <c r="AD65" s="49">
        <f t="shared" si="22"/>
        <v>0</v>
      </c>
      <c r="AE65" s="49">
        <f t="shared" si="22"/>
        <v>0</v>
      </c>
      <c r="AF65" s="49">
        <f t="shared" si="22"/>
        <v>0</v>
      </c>
      <c r="AG65" s="49">
        <f t="shared" si="22"/>
        <v>0</v>
      </c>
      <c r="AH65" s="49">
        <f t="shared" si="22"/>
        <v>0</v>
      </c>
      <c r="AI65" s="49">
        <f t="shared" si="22"/>
        <v>0</v>
      </c>
      <c r="AJ65" s="49">
        <f t="shared" si="22"/>
        <v>0</v>
      </c>
      <c r="AK65" s="49">
        <f t="shared" si="22"/>
        <v>0</v>
      </c>
      <c r="AL65" s="49">
        <f t="shared" si="22"/>
        <v>0</v>
      </c>
      <c r="AM65" s="49">
        <f t="shared" si="22"/>
        <v>0</v>
      </c>
      <c r="AN65" s="49">
        <f t="shared" si="22"/>
        <v>0</v>
      </c>
      <c r="AO65" s="49">
        <f t="shared" si="22"/>
        <v>0</v>
      </c>
      <c r="AP65" s="49">
        <f t="shared" si="22"/>
        <v>0</v>
      </c>
      <c r="AQ65" s="49">
        <f t="shared" si="22"/>
        <v>0</v>
      </c>
      <c r="AR65" s="49">
        <f t="shared" si="22"/>
        <v>9</v>
      </c>
      <c r="AS65" s="49">
        <f t="shared" si="22"/>
        <v>9</v>
      </c>
      <c r="AT65" s="49">
        <f t="shared" si="22"/>
        <v>0</v>
      </c>
      <c r="AU65" s="49">
        <f t="shared" si="22"/>
        <v>0</v>
      </c>
      <c r="AV65" s="49">
        <f t="shared" si="22"/>
        <v>2</v>
      </c>
      <c r="AW65" s="49">
        <f t="shared" si="22"/>
        <v>1</v>
      </c>
      <c r="AX65" s="49">
        <f t="shared" si="22"/>
        <v>1</v>
      </c>
      <c r="AY65" s="49">
        <f t="shared" si="22"/>
        <v>0</v>
      </c>
      <c r="AZ65" s="32">
        <f t="shared" si="22"/>
        <v>0</v>
      </c>
      <c r="BA65" s="49">
        <f t="shared" si="22"/>
        <v>0</v>
      </c>
      <c r="BB65" s="49">
        <f t="shared" si="22"/>
        <v>0</v>
      </c>
      <c r="BC65" s="49">
        <f t="shared" si="22"/>
        <v>0</v>
      </c>
      <c r="BD65" s="49">
        <f t="shared" si="22"/>
        <v>0</v>
      </c>
      <c r="BE65" s="49">
        <f t="shared" si="22"/>
        <v>0</v>
      </c>
      <c r="BF65" s="49">
        <f t="shared" si="22"/>
        <v>0</v>
      </c>
      <c r="BG65" s="49">
        <f t="shared" si="22"/>
        <v>0</v>
      </c>
      <c r="BH65" s="49">
        <f t="shared" si="22"/>
        <v>0</v>
      </c>
      <c r="BI65" s="49">
        <f t="shared" si="22"/>
        <v>0</v>
      </c>
      <c r="BJ65" s="49">
        <f t="shared" si="22"/>
        <v>0</v>
      </c>
      <c r="BK65" s="49">
        <f t="shared" si="22"/>
        <v>0</v>
      </c>
      <c r="BL65" s="49">
        <f t="shared" si="22"/>
        <v>0</v>
      </c>
      <c r="BM65" s="49">
        <f t="shared" si="22"/>
        <v>0</v>
      </c>
      <c r="BN65" s="49">
        <f t="shared" si="22"/>
        <v>0</v>
      </c>
      <c r="BO65" s="49">
        <f t="shared" si="22"/>
        <v>0</v>
      </c>
      <c r="BP65" s="32">
        <f aca="true" t="shared" si="23" ref="BP65:BW65">SUM(BP66:BP67)</f>
        <v>9</v>
      </c>
      <c r="BQ65" s="49">
        <f t="shared" si="23"/>
        <v>9</v>
      </c>
      <c r="BR65" s="49">
        <f t="shared" si="23"/>
        <v>0</v>
      </c>
      <c r="BS65" s="49">
        <f t="shared" si="23"/>
        <v>0</v>
      </c>
      <c r="BT65" s="49">
        <f t="shared" si="23"/>
        <v>3</v>
      </c>
      <c r="BU65" s="49">
        <f t="shared" si="23"/>
        <v>1</v>
      </c>
      <c r="BV65" s="49">
        <f t="shared" si="23"/>
        <v>2</v>
      </c>
      <c r="BW65" s="49">
        <f t="shared" si="23"/>
        <v>0</v>
      </c>
    </row>
    <row r="66" spans="1:75" ht="39.75" customHeight="1" thickBot="1">
      <c r="A66" s="21" t="s">
        <v>94</v>
      </c>
      <c r="B66" s="22" t="s">
        <v>156</v>
      </c>
      <c r="C66" s="9">
        <f>'I ST_S'!C66*0.6</f>
        <v>9</v>
      </c>
      <c r="D66" s="9">
        <v>9</v>
      </c>
      <c r="E66" s="9"/>
      <c r="F66" s="9"/>
      <c r="G66" s="9">
        <f>SUM(C66:F66)</f>
        <v>18</v>
      </c>
      <c r="H66" s="9">
        <f>'I ST_S'!H66</f>
        <v>3</v>
      </c>
      <c r="I66" s="9">
        <f>'I ST_S'!I66</f>
        <v>1</v>
      </c>
      <c r="J66" s="9">
        <f>'I ST_S'!J66</f>
        <v>2</v>
      </c>
      <c r="K66" s="9"/>
      <c r="L66" s="23"/>
      <c r="M66" s="24"/>
      <c r="N66" s="24"/>
      <c r="O66" s="24"/>
      <c r="P66" s="24"/>
      <c r="Q66" s="24"/>
      <c r="R66" s="24"/>
      <c r="S66" s="24"/>
      <c r="T66" s="9"/>
      <c r="U66" s="9"/>
      <c r="V66" s="9"/>
      <c r="W66" s="9"/>
      <c r="X66" s="9"/>
      <c r="Y66" s="9"/>
      <c r="Z66" s="9"/>
      <c r="AA66" s="9"/>
      <c r="AB66" s="24"/>
      <c r="AC66" s="24"/>
      <c r="AD66" s="24"/>
      <c r="AE66" s="24"/>
      <c r="AF66" s="24"/>
      <c r="AG66" s="24"/>
      <c r="AH66" s="24"/>
      <c r="AI66" s="24"/>
      <c r="AJ66" s="9"/>
      <c r="AK66" s="9"/>
      <c r="AL66" s="9"/>
      <c r="AM66" s="9"/>
      <c r="AN66" s="9"/>
      <c r="AO66" s="9"/>
      <c r="AP66" s="9"/>
      <c r="AQ66" s="9"/>
      <c r="AR66" s="42"/>
      <c r="AS66" s="24"/>
      <c r="AT66" s="24"/>
      <c r="AU66" s="24"/>
      <c r="AV66" s="24"/>
      <c r="AW66" s="24"/>
      <c r="AX66" s="24"/>
      <c r="AY66" s="24"/>
      <c r="AZ66" s="13"/>
      <c r="BA66" s="9"/>
      <c r="BB66" s="9"/>
      <c r="BC66" s="9"/>
      <c r="BD66" s="9"/>
      <c r="BE66" s="9"/>
      <c r="BF66" s="9"/>
      <c r="BG66" s="9"/>
      <c r="BH66" s="24"/>
      <c r="BI66" s="24"/>
      <c r="BJ66" s="24"/>
      <c r="BK66" s="24"/>
      <c r="BL66" s="25"/>
      <c r="BM66" s="24"/>
      <c r="BN66" s="24"/>
      <c r="BO66" s="24"/>
      <c r="BP66" s="13">
        <v>9</v>
      </c>
      <c r="BQ66" s="9">
        <v>9</v>
      </c>
      <c r="BR66" s="9"/>
      <c r="BS66" s="9"/>
      <c r="BT66" s="9">
        <f>'I ST_S'!BT66</f>
        <v>3</v>
      </c>
      <c r="BU66" s="9">
        <f>'I ST_S'!BU66</f>
        <v>1</v>
      </c>
      <c r="BV66" s="9">
        <f>'I ST_S'!BV66</f>
        <v>2</v>
      </c>
      <c r="BW66" s="9"/>
    </row>
    <row r="67" spans="1:75" ht="39.75" customHeight="1" thickBot="1">
      <c r="A67" s="21" t="s">
        <v>95</v>
      </c>
      <c r="B67" s="22" t="s">
        <v>146</v>
      </c>
      <c r="C67" s="9">
        <f>'I ST_S'!C67*0.6</f>
        <v>9</v>
      </c>
      <c r="D67" s="9">
        <v>9</v>
      </c>
      <c r="E67" s="9"/>
      <c r="F67" s="9"/>
      <c r="G67" s="9">
        <f>SUM(C67:F67)</f>
        <v>18</v>
      </c>
      <c r="H67" s="9">
        <f>'I ST_S'!H67</f>
        <v>2</v>
      </c>
      <c r="I67" s="9">
        <f>'I ST_S'!I67</f>
        <v>1</v>
      </c>
      <c r="J67" s="9">
        <f>'I ST_S'!J67</f>
        <v>1</v>
      </c>
      <c r="K67" s="9"/>
      <c r="L67" s="23"/>
      <c r="M67" s="24"/>
      <c r="N67" s="24"/>
      <c r="O67" s="24"/>
      <c r="P67" s="24"/>
      <c r="Q67" s="24"/>
      <c r="R67" s="24"/>
      <c r="S67" s="24"/>
      <c r="T67" s="9"/>
      <c r="U67" s="9"/>
      <c r="V67" s="9"/>
      <c r="W67" s="9"/>
      <c r="X67" s="9"/>
      <c r="Y67" s="9"/>
      <c r="Z67" s="9"/>
      <c r="AA67" s="9"/>
      <c r="AB67" s="24"/>
      <c r="AC67" s="24"/>
      <c r="AD67" s="24"/>
      <c r="AE67" s="24"/>
      <c r="AF67" s="24"/>
      <c r="AG67" s="24"/>
      <c r="AH67" s="24"/>
      <c r="AI67" s="24"/>
      <c r="AJ67" s="9"/>
      <c r="AK67" s="9"/>
      <c r="AL67" s="9"/>
      <c r="AM67" s="9"/>
      <c r="AN67" s="9"/>
      <c r="AO67" s="9"/>
      <c r="AP67" s="9"/>
      <c r="AQ67" s="17"/>
      <c r="AR67" s="57">
        <v>9</v>
      </c>
      <c r="AS67" s="28">
        <v>9</v>
      </c>
      <c r="AT67" s="24"/>
      <c r="AU67" s="24"/>
      <c r="AV67" s="24">
        <f>'I ST_S'!AV67</f>
        <v>2</v>
      </c>
      <c r="AW67" s="24">
        <f>'I ST_S'!AW67</f>
        <v>1</v>
      </c>
      <c r="AX67" s="24">
        <f>'I ST_S'!AX67</f>
        <v>1</v>
      </c>
      <c r="AY67" s="25"/>
      <c r="AZ67" s="9"/>
      <c r="BA67" s="15"/>
      <c r="BB67" s="9"/>
      <c r="BC67" s="9"/>
      <c r="BD67" s="9"/>
      <c r="BE67" s="9"/>
      <c r="BF67" s="9"/>
      <c r="BG67" s="9"/>
      <c r="BH67" s="24"/>
      <c r="BI67" s="24"/>
      <c r="BJ67" s="24"/>
      <c r="BK67" s="24"/>
      <c r="BL67" s="25"/>
      <c r="BM67" s="24"/>
      <c r="BN67" s="24"/>
      <c r="BO67" s="25"/>
      <c r="BP67" s="9"/>
      <c r="BQ67" s="15"/>
      <c r="BR67" s="9"/>
      <c r="BS67" s="9"/>
      <c r="BT67" s="9"/>
      <c r="BU67" s="9"/>
      <c r="BV67" s="9"/>
      <c r="BW67" s="9"/>
    </row>
    <row r="68" spans="1:75" ht="39.75" customHeight="1">
      <c r="A68" s="121" t="s">
        <v>43</v>
      </c>
      <c r="B68" s="53" t="s">
        <v>42</v>
      </c>
      <c r="C68" s="5">
        <v>108</v>
      </c>
      <c r="D68" s="5">
        <v>27</v>
      </c>
      <c r="E68" s="5">
        <v>36</v>
      </c>
      <c r="F68" s="5">
        <v>18</v>
      </c>
      <c r="G68" s="5">
        <v>189</v>
      </c>
      <c r="H68" s="5">
        <v>32</v>
      </c>
      <c r="I68" s="5">
        <v>15.5</v>
      </c>
      <c r="J68" s="5">
        <v>15.5</v>
      </c>
      <c r="K68" s="5">
        <v>32</v>
      </c>
      <c r="L68" s="49">
        <f aca="true" t="shared" si="24" ref="L68:AQ68">SUM(L69:L71)</f>
        <v>0</v>
      </c>
      <c r="M68" s="49">
        <f t="shared" si="24"/>
        <v>0</v>
      </c>
      <c r="N68" s="49">
        <f t="shared" si="24"/>
        <v>0</v>
      </c>
      <c r="O68" s="49">
        <f t="shared" si="24"/>
        <v>0</v>
      </c>
      <c r="P68" s="49">
        <f t="shared" si="24"/>
        <v>0</v>
      </c>
      <c r="Q68" s="49">
        <f t="shared" si="24"/>
        <v>0</v>
      </c>
      <c r="R68" s="49">
        <f t="shared" si="24"/>
        <v>0</v>
      </c>
      <c r="S68" s="49">
        <f t="shared" si="24"/>
        <v>0</v>
      </c>
      <c r="T68" s="49">
        <f t="shared" si="24"/>
        <v>0</v>
      </c>
      <c r="U68" s="49">
        <f t="shared" si="24"/>
        <v>0</v>
      </c>
      <c r="V68" s="49">
        <f t="shared" si="24"/>
        <v>0</v>
      </c>
      <c r="W68" s="49">
        <f t="shared" si="24"/>
        <v>0</v>
      </c>
      <c r="X68" s="49">
        <f t="shared" si="24"/>
        <v>0</v>
      </c>
      <c r="Y68" s="49">
        <f t="shared" si="24"/>
        <v>0</v>
      </c>
      <c r="Z68" s="49">
        <f t="shared" si="24"/>
        <v>0</v>
      </c>
      <c r="AA68" s="49">
        <f t="shared" si="24"/>
        <v>0</v>
      </c>
      <c r="AB68" s="49">
        <f t="shared" si="24"/>
        <v>0</v>
      </c>
      <c r="AC68" s="49">
        <f t="shared" si="24"/>
        <v>0</v>
      </c>
      <c r="AD68" s="49">
        <f t="shared" si="24"/>
        <v>0</v>
      </c>
      <c r="AE68" s="49">
        <f t="shared" si="24"/>
        <v>0</v>
      </c>
      <c r="AF68" s="49">
        <f t="shared" si="24"/>
        <v>0</v>
      </c>
      <c r="AG68" s="49">
        <f t="shared" si="24"/>
        <v>0</v>
      </c>
      <c r="AH68" s="49">
        <f t="shared" si="24"/>
        <v>0</v>
      </c>
      <c r="AI68" s="49">
        <f t="shared" si="24"/>
        <v>0</v>
      </c>
      <c r="AJ68" s="49">
        <f t="shared" si="24"/>
        <v>0</v>
      </c>
      <c r="AK68" s="49">
        <f t="shared" si="24"/>
        <v>0</v>
      </c>
      <c r="AL68" s="49">
        <f t="shared" si="24"/>
        <v>0</v>
      </c>
      <c r="AM68" s="49">
        <f t="shared" si="24"/>
        <v>0</v>
      </c>
      <c r="AN68" s="49">
        <f t="shared" si="24"/>
        <v>0</v>
      </c>
      <c r="AO68" s="49">
        <f t="shared" si="24"/>
        <v>0</v>
      </c>
      <c r="AP68" s="49">
        <f t="shared" si="24"/>
        <v>0</v>
      </c>
      <c r="AQ68" s="49">
        <f t="shared" si="24"/>
        <v>0</v>
      </c>
      <c r="AR68" s="32">
        <v>18</v>
      </c>
      <c r="AS68" s="49">
        <v>0</v>
      </c>
      <c r="AT68" s="49">
        <v>18</v>
      </c>
      <c r="AU68" s="49">
        <v>0</v>
      </c>
      <c r="AV68" s="49">
        <v>4</v>
      </c>
      <c r="AW68" s="49">
        <v>2</v>
      </c>
      <c r="AX68" s="49">
        <v>2</v>
      </c>
      <c r="AY68" s="49">
        <v>4</v>
      </c>
      <c r="AZ68" s="61">
        <v>54</v>
      </c>
      <c r="BA68" s="5">
        <v>27</v>
      </c>
      <c r="BB68" s="5">
        <v>0</v>
      </c>
      <c r="BC68" s="5">
        <v>18</v>
      </c>
      <c r="BD68" s="5">
        <v>19</v>
      </c>
      <c r="BE68" s="5">
        <v>9.5</v>
      </c>
      <c r="BF68" s="5">
        <v>9.5</v>
      </c>
      <c r="BG68" s="5">
        <v>19</v>
      </c>
      <c r="BH68" s="49">
        <v>36</v>
      </c>
      <c r="BI68" s="49">
        <v>0</v>
      </c>
      <c r="BJ68" s="49">
        <v>18</v>
      </c>
      <c r="BK68" s="49">
        <v>0</v>
      </c>
      <c r="BL68" s="49">
        <v>9</v>
      </c>
      <c r="BM68" s="49">
        <v>4.5</v>
      </c>
      <c r="BN68" s="49">
        <v>4.5</v>
      </c>
      <c r="BO68" s="49">
        <v>9</v>
      </c>
      <c r="BP68" s="61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</row>
    <row r="69" spans="1:75" ht="39.75" customHeight="1">
      <c r="A69" s="21" t="s">
        <v>88</v>
      </c>
      <c r="B69" s="22" t="s">
        <v>86</v>
      </c>
      <c r="C69" s="9">
        <f>'I ST_S'!C69*0.6</f>
        <v>108</v>
      </c>
      <c r="D69" s="9">
        <f>'I ST_S'!D69*0.6</f>
        <v>27</v>
      </c>
      <c r="E69" s="9">
        <f>'I ST_S'!E69*0.6</f>
        <v>36</v>
      </c>
      <c r="F69" s="9">
        <f>'I ST_S'!F69*0.6</f>
        <v>18</v>
      </c>
      <c r="G69" s="9">
        <v>189</v>
      </c>
      <c r="H69" s="9">
        <v>32</v>
      </c>
      <c r="I69" s="9">
        <v>15.5</v>
      </c>
      <c r="J69" s="9">
        <v>15.5</v>
      </c>
      <c r="K69" s="9">
        <v>32</v>
      </c>
      <c r="L69" s="23"/>
      <c r="M69" s="24"/>
      <c r="N69" s="24"/>
      <c r="O69" s="24"/>
      <c r="P69" s="24"/>
      <c r="Q69" s="24"/>
      <c r="R69" s="24"/>
      <c r="S69" s="24"/>
      <c r="T69" s="9"/>
      <c r="U69" s="9"/>
      <c r="V69" s="9"/>
      <c r="W69" s="9"/>
      <c r="X69" s="9"/>
      <c r="Y69" s="9"/>
      <c r="Z69" s="9"/>
      <c r="AA69" s="9"/>
      <c r="AB69" s="24"/>
      <c r="AC69" s="24"/>
      <c r="AD69" s="24"/>
      <c r="AE69" s="24"/>
      <c r="AF69" s="24"/>
      <c r="AG69" s="24"/>
      <c r="AH69" s="24"/>
      <c r="AI69" s="24"/>
      <c r="AJ69" s="9"/>
      <c r="AK69" s="9"/>
      <c r="AL69" s="9"/>
      <c r="AM69" s="9"/>
      <c r="AN69" s="9"/>
      <c r="AO69" s="9"/>
      <c r="AP69" s="9"/>
      <c r="AQ69" s="9"/>
      <c r="AR69" s="24">
        <v>18</v>
      </c>
      <c r="AS69" s="24"/>
      <c r="AT69" s="24">
        <v>18</v>
      </c>
      <c r="AU69" s="24"/>
      <c r="AV69" s="24">
        <v>4</v>
      </c>
      <c r="AW69" s="24">
        <v>2</v>
      </c>
      <c r="AX69" s="24">
        <v>2</v>
      </c>
      <c r="AY69" s="24">
        <v>4</v>
      </c>
      <c r="AZ69" s="9">
        <v>54</v>
      </c>
      <c r="BA69" s="9">
        <v>27</v>
      </c>
      <c r="BB69" s="9"/>
      <c r="BC69" s="9">
        <v>18</v>
      </c>
      <c r="BD69" s="9">
        <v>19</v>
      </c>
      <c r="BE69" s="9">
        <v>9.5</v>
      </c>
      <c r="BF69" s="9">
        <v>9.5</v>
      </c>
      <c r="BG69" s="9">
        <v>19</v>
      </c>
      <c r="BH69" s="24">
        <v>36</v>
      </c>
      <c r="BI69" s="24">
        <v>0</v>
      </c>
      <c r="BJ69" s="24">
        <v>18</v>
      </c>
      <c r="BK69" s="24"/>
      <c r="BL69" s="25">
        <v>9</v>
      </c>
      <c r="BM69" s="24">
        <v>4.5</v>
      </c>
      <c r="BN69" s="24">
        <v>4.5</v>
      </c>
      <c r="BO69" s="24">
        <v>9</v>
      </c>
      <c r="BP69" s="9"/>
      <c r="BQ69" s="9"/>
      <c r="BR69" s="9"/>
      <c r="BS69" s="9"/>
      <c r="BT69" s="9"/>
      <c r="BU69" s="9"/>
      <c r="BV69" s="9"/>
      <c r="BW69" s="9"/>
    </row>
    <row r="70" spans="1:75" ht="39.75" customHeight="1">
      <c r="A70" s="21" t="s">
        <v>89</v>
      </c>
      <c r="B70" s="22" t="s">
        <v>87</v>
      </c>
      <c r="C70" s="9">
        <f>'I ST_S'!C70*0.6</f>
        <v>108</v>
      </c>
      <c r="D70" s="9">
        <f>'I ST_S'!D70*0.6</f>
        <v>27</v>
      </c>
      <c r="E70" s="9">
        <f>'I ST_S'!E70*0.6</f>
        <v>36</v>
      </c>
      <c r="F70" s="9">
        <f>'I ST_S'!F70*0.6</f>
        <v>18</v>
      </c>
      <c r="G70" s="9">
        <v>189</v>
      </c>
      <c r="H70" s="9">
        <v>32</v>
      </c>
      <c r="I70" s="9">
        <v>15.5</v>
      </c>
      <c r="J70" s="9">
        <v>15.5</v>
      </c>
      <c r="K70" s="9">
        <v>32</v>
      </c>
      <c r="L70" s="23"/>
      <c r="M70" s="24"/>
      <c r="N70" s="24"/>
      <c r="O70" s="24"/>
      <c r="P70" s="24"/>
      <c r="Q70" s="24"/>
      <c r="R70" s="24"/>
      <c r="S70" s="24"/>
      <c r="T70" s="9"/>
      <c r="U70" s="9"/>
      <c r="V70" s="9"/>
      <c r="W70" s="9"/>
      <c r="X70" s="9"/>
      <c r="Y70" s="9"/>
      <c r="Z70" s="9"/>
      <c r="AA70" s="9"/>
      <c r="AB70" s="24"/>
      <c r="AC70" s="24"/>
      <c r="AD70" s="24"/>
      <c r="AE70" s="24"/>
      <c r="AF70" s="24"/>
      <c r="AG70" s="24"/>
      <c r="AH70" s="24"/>
      <c r="AI70" s="24"/>
      <c r="AJ70" s="9"/>
      <c r="AK70" s="9"/>
      <c r="AL70" s="9"/>
      <c r="AM70" s="9"/>
      <c r="AN70" s="9"/>
      <c r="AO70" s="9"/>
      <c r="AP70" s="9"/>
      <c r="AQ70" s="9"/>
      <c r="AR70" s="24">
        <v>18</v>
      </c>
      <c r="AS70" s="24"/>
      <c r="AT70" s="24">
        <v>18</v>
      </c>
      <c r="AU70" s="24"/>
      <c r="AV70" s="24">
        <v>4</v>
      </c>
      <c r="AW70" s="24">
        <v>2</v>
      </c>
      <c r="AX70" s="24">
        <v>2</v>
      </c>
      <c r="AY70" s="24">
        <v>4</v>
      </c>
      <c r="AZ70" s="9">
        <v>54</v>
      </c>
      <c r="BA70" s="9">
        <v>27</v>
      </c>
      <c r="BB70" s="9"/>
      <c r="BC70" s="9">
        <v>18</v>
      </c>
      <c r="BD70" s="9">
        <v>19</v>
      </c>
      <c r="BE70" s="9">
        <v>9.5</v>
      </c>
      <c r="BF70" s="9">
        <v>9.5</v>
      </c>
      <c r="BG70" s="9">
        <v>19</v>
      </c>
      <c r="BH70" s="24">
        <v>36</v>
      </c>
      <c r="BI70" s="24">
        <v>0</v>
      </c>
      <c r="BJ70" s="24">
        <v>18</v>
      </c>
      <c r="BK70" s="24"/>
      <c r="BL70" s="25">
        <v>9</v>
      </c>
      <c r="BM70" s="24">
        <v>4.5</v>
      </c>
      <c r="BN70" s="24">
        <v>4.5</v>
      </c>
      <c r="BO70" s="24">
        <v>9</v>
      </c>
      <c r="BP70" s="9"/>
      <c r="BQ70" s="9"/>
      <c r="BR70" s="9"/>
      <c r="BS70" s="9"/>
      <c r="BT70" s="9"/>
      <c r="BU70" s="9"/>
      <c r="BV70" s="9"/>
      <c r="BW70" s="9"/>
    </row>
    <row r="71" spans="1:75" ht="39.75" customHeight="1">
      <c r="A71" s="21" t="s">
        <v>90</v>
      </c>
      <c r="B71" s="22" t="s">
        <v>91</v>
      </c>
      <c r="C71" s="9">
        <f>'I ST_S'!C71*0.6</f>
        <v>108</v>
      </c>
      <c r="D71" s="9">
        <f>'I ST_S'!D71*0.6</f>
        <v>27</v>
      </c>
      <c r="E71" s="9">
        <f>'I ST_S'!E71*0.6</f>
        <v>36</v>
      </c>
      <c r="F71" s="9">
        <f>'I ST_S'!F71*0.6</f>
        <v>18</v>
      </c>
      <c r="G71" s="9">
        <v>189</v>
      </c>
      <c r="H71" s="9">
        <v>32</v>
      </c>
      <c r="I71" s="9">
        <v>15.5</v>
      </c>
      <c r="J71" s="9">
        <v>15.5</v>
      </c>
      <c r="K71" s="9">
        <v>32</v>
      </c>
      <c r="L71" s="23"/>
      <c r="M71" s="24"/>
      <c r="N71" s="24"/>
      <c r="O71" s="24"/>
      <c r="P71" s="24"/>
      <c r="Q71" s="24"/>
      <c r="R71" s="24"/>
      <c r="S71" s="24"/>
      <c r="T71" s="9"/>
      <c r="U71" s="9"/>
      <c r="V71" s="9"/>
      <c r="W71" s="9"/>
      <c r="X71" s="9"/>
      <c r="Y71" s="9"/>
      <c r="Z71" s="9"/>
      <c r="AA71" s="9"/>
      <c r="AB71" s="24"/>
      <c r="AC71" s="24"/>
      <c r="AD71" s="24"/>
      <c r="AE71" s="24"/>
      <c r="AF71" s="24"/>
      <c r="AG71" s="24"/>
      <c r="AH71" s="24"/>
      <c r="AI71" s="24"/>
      <c r="AJ71" s="9"/>
      <c r="AK71" s="9"/>
      <c r="AL71" s="9"/>
      <c r="AM71" s="9"/>
      <c r="AN71" s="9"/>
      <c r="AO71" s="9"/>
      <c r="AP71" s="9"/>
      <c r="AQ71" s="9"/>
      <c r="AR71" s="24">
        <v>18</v>
      </c>
      <c r="AS71" s="24"/>
      <c r="AT71" s="24">
        <v>18</v>
      </c>
      <c r="AU71" s="24"/>
      <c r="AV71" s="24">
        <v>4</v>
      </c>
      <c r="AW71" s="24">
        <v>2</v>
      </c>
      <c r="AX71" s="24">
        <v>2</v>
      </c>
      <c r="AY71" s="24">
        <v>4</v>
      </c>
      <c r="AZ71" s="9">
        <v>54</v>
      </c>
      <c r="BA71" s="9">
        <v>27</v>
      </c>
      <c r="BB71" s="9"/>
      <c r="BC71" s="9">
        <v>18</v>
      </c>
      <c r="BD71" s="9">
        <v>19</v>
      </c>
      <c r="BE71" s="9">
        <v>9.5</v>
      </c>
      <c r="BF71" s="9">
        <v>9.5</v>
      </c>
      <c r="BG71" s="9">
        <v>19</v>
      </c>
      <c r="BH71" s="24">
        <v>36</v>
      </c>
      <c r="BI71" s="24">
        <v>0</v>
      </c>
      <c r="BJ71" s="24">
        <v>18</v>
      </c>
      <c r="BK71" s="24"/>
      <c r="BL71" s="25">
        <v>9</v>
      </c>
      <c r="BM71" s="24">
        <v>4.5</v>
      </c>
      <c r="BN71" s="24">
        <v>4.5</v>
      </c>
      <c r="BO71" s="24">
        <v>9</v>
      </c>
      <c r="BP71" s="9"/>
      <c r="BQ71" s="9"/>
      <c r="BR71" s="9"/>
      <c r="BS71" s="9"/>
      <c r="BT71" s="9"/>
      <c r="BU71" s="9"/>
      <c r="BV71" s="9"/>
      <c r="BW71" s="9"/>
    </row>
    <row r="72" spans="1:75" s="26" customFormat="1" ht="27.75" customHeight="1">
      <c r="A72" s="120" t="s">
        <v>100</v>
      </c>
      <c r="B72" s="37" t="s">
        <v>101</v>
      </c>
      <c r="C72" s="5">
        <f>C73</f>
        <v>0</v>
      </c>
      <c r="D72" s="5">
        <f aca="true" t="shared" si="25" ref="D72:BP72">D73</f>
        <v>0</v>
      </c>
      <c r="E72" s="5">
        <f t="shared" si="25"/>
        <v>0</v>
      </c>
      <c r="F72" s="5"/>
      <c r="G72" s="5"/>
      <c r="H72" s="5">
        <v>12</v>
      </c>
      <c r="I72" s="5">
        <v>12</v>
      </c>
      <c r="J72" s="5">
        <f t="shared" si="25"/>
        <v>0</v>
      </c>
      <c r="K72" s="5">
        <v>12</v>
      </c>
      <c r="L72" s="5">
        <f t="shared" si="25"/>
        <v>0</v>
      </c>
      <c r="M72" s="5">
        <f t="shared" si="25"/>
        <v>0</v>
      </c>
      <c r="N72" s="5">
        <f t="shared" si="25"/>
        <v>0</v>
      </c>
      <c r="O72" s="5">
        <f t="shared" si="25"/>
        <v>0</v>
      </c>
      <c r="P72" s="5">
        <f t="shared" si="25"/>
        <v>0</v>
      </c>
      <c r="Q72" s="5">
        <f t="shared" si="25"/>
        <v>0</v>
      </c>
      <c r="R72" s="5">
        <f t="shared" si="25"/>
        <v>0</v>
      </c>
      <c r="S72" s="5">
        <f t="shared" si="25"/>
        <v>0</v>
      </c>
      <c r="T72" s="5">
        <f t="shared" si="25"/>
        <v>0</v>
      </c>
      <c r="U72" s="5">
        <f t="shared" si="25"/>
        <v>0</v>
      </c>
      <c r="V72" s="5">
        <f t="shared" si="25"/>
        <v>0</v>
      </c>
      <c r="W72" s="5">
        <f t="shared" si="25"/>
        <v>0</v>
      </c>
      <c r="X72" s="5">
        <f t="shared" si="25"/>
        <v>0</v>
      </c>
      <c r="Y72" s="5">
        <f t="shared" si="25"/>
        <v>0</v>
      </c>
      <c r="Z72" s="5">
        <f t="shared" si="25"/>
        <v>0</v>
      </c>
      <c r="AA72" s="5">
        <f t="shared" si="25"/>
        <v>0</v>
      </c>
      <c r="AB72" s="5">
        <f t="shared" si="25"/>
        <v>0</v>
      </c>
      <c r="AC72" s="5">
        <f t="shared" si="25"/>
        <v>0</v>
      </c>
      <c r="AD72" s="5">
        <f t="shared" si="25"/>
        <v>0</v>
      </c>
      <c r="AE72" s="5">
        <f t="shared" si="25"/>
        <v>0</v>
      </c>
      <c r="AF72" s="5">
        <f t="shared" si="25"/>
        <v>0</v>
      </c>
      <c r="AG72" s="5">
        <f t="shared" si="25"/>
        <v>0</v>
      </c>
      <c r="AH72" s="5">
        <f t="shared" si="25"/>
        <v>0</v>
      </c>
      <c r="AI72" s="5">
        <f t="shared" si="25"/>
        <v>0</v>
      </c>
      <c r="AJ72" s="5">
        <f t="shared" si="25"/>
        <v>0</v>
      </c>
      <c r="AK72" s="5">
        <f t="shared" si="25"/>
        <v>0</v>
      </c>
      <c r="AL72" s="5">
        <f t="shared" si="25"/>
        <v>0</v>
      </c>
      <c r="AM72" s="5">
        <f t="shared" si="25"/>
        <v>0</v>
      </c>
      <c r="AN72" s="5">
        <f t="shared" si="25"/>
        <v>0</v>
      </c>
      <c r="AO72" s="5">
        <f t="shared" si="25"/>
        <v>0</v>
      </c>
      <c r="AP72" s="5">
        <f t="shared" si="25"/>
        <v>0</v>
      </c>
      <c r="AQ72" s="5">
        <f t="shared" si="25"/>
        <v>0</v>
      </c>
      <c r="AR72" s="5">
        <f t="shared" si="25"/>
        <v>0</v>
      </c>
      <c r="AS72" s="5">
        <f t="shared" si="25"/>
        <v>0</v>
      </c>
      <c r="AT72" s="5">
        <f t="shared" si="25"/>
        <v>0</v>
      </c>
      <c r="AU72" s="5">
        <f t="shared" si="25"/>
        <v>0</v>
      </c>
      <c r="AV72" s="5">
        <f t="shared" si="25"/>
        <v>0</v>
      </c>
      <c r="AW72" s="5">
        <f t="shared" si="25"/>
        <v>0</v>
      </c>
      <c r="AX72" s="5">
        <f t="shared" si="25"/>
        <v>0</v>
      </c>
      <c r="AY72" s="5">
        <f t="shared" si="25"/>
        <v>0</v>
      </c>
      <c r="AZ72" s="5">
        <f t="shared" si="25"/>
        <v>0</v>
      </c>
      <c r="BA72" s="5">
        <f t="shared" si="25"/>
        <v>0</v>
      </c>
      <c r="BB72" s="5">
        <f t="shared" si="25"/>
        <v>0</v>
      </c>
      <c r="BC72" s="5">
        <f t="shared" si="25"/>
        <v>0</v>
      </c>
      <c r="BD72" s="5">
        <f t="shared" si="25"/>
        <v>0</v>
      </c>
      <c r="BE72" s="5">
        <f t="shared" si="25"/>
        <v>0</v>
      </c>
      <c r="BF72" s="5">
        <f t="shared" si="25"/>
        <v>0</v>
      </c>
      <c r="BG72" s="5">
        <f t="shared" si="25"/>
        <v>0</v>
      </c>
      <c r="BH72" s="5">
        <f t="shared" si="25"/>
        <v>0</v>
      </c>
      <c r="BI72" s="5">
        <f t="shared" si="25"/>
        <v>0</v>
      </c>
      <c r="BJ72" s="5">
        <f t="shared" si="25"/>
        <v>0</v>
      </c>
      <c r="BK72" s="5"/>
      <c r="BL72" s="5">
        <f t="shared" si="25"/>
        <v>6</v>
      </c>
      <c r="BM72" s="5">
        <f t="shared" si="25"/>
        <v>6</v>
      </c>
      <c r="BN72" s="5">
        <f t="shared" si="25"/>
        <v>0</v>
      </c>
      <c r="BO72" s="5">
        <f t="shared" si="25"/>
        <v>6</v>
      </c>
      <c r="BP72" s="5">
        <f t="shared" si="25"/>
        <v>0</v>
      </c>
      <c r="BQ72" s="5">
        <f aca="true" t="shared" si="26" ref="BQ72:BW72">BQ73</f>
        <v>0</v>
      </c>
      <c r="BR72" s="5">
        <f t="shared" si="26"/>
        <v>0</v>
      </c>
      <c r="BS72" s="5">
        <f t="shared" si="26"/>
        <v>0</v>
      </c>
      <c r="BT72" s="5">
        <v>6</v>
      </c>
      <c r="BU72" s="5">
        <f t="shared" si="26"/>
        <v>0</v>
      </c>
      <c r="BV72" s="5">
        <f t="shared" si="26"/>
        <v>0</v>
      </c>
      <c r="BW72" s="5">
        <f t="shared" si="26"/>
        <v>0</v>
      </c>
    </row>
    <row r="73" spans="1:75" s="26" customFormat="1" ht="27.75" customHeight="1">
      <c r="A73" s="123" t="s">
        <v>161</v>
      </c>
      <c r="B73" s="119" t="s">
        <v>170</v>
      </c>
      <c r="C73" s="9"/>
      <c r="D73" s="9"/>
      <c r="E73" s="9"/>
      <c r="F73" s="9"/>
      <c r="G73" s="9"/>
      <c r="H73" s="9">
        <v>6</v>
      </c>
      <c r="I73" s="9">
        <v>6</v>
      </c>
      <c r="J73" s="9"/>
      <c r="K73" s="9">
        <v>6</v>
      </c>
      <c r="L73" s="48"/>
      <c r="M73" s="48"/>
      <c r="N73" s="48"/>
      <c r="O73" s="48"/>
      <c r="P73" s="48"/>
      <c r="Q73" s="48"/>
      <c r="R73" s="48"/>
      <c r="S73" s="48"/>
      <c r="T73" s="52"/>
      <c r="U73" s="52"/>
      <c r="V73" s="52"/>
      <c r="W73" s="52"/>
      <c r="X73" s="52"/>
      <c r="Y73" s="52"/>
      <c r="Z73" s="52"/>
      <c r="AA73" s="52"/>
      <c r="AB73" s="48"/>
      <c r="AC73" s="48"/>
      <c r="AD73" s="48"/>
      <c r="AE73" s="48"/>
      <c r="AF73" s="48"/>
      <c r="AG73" s="48"/>
      <c r="AH73" s="48"/>
      <c r="AI73" s="48"/>
      <c r="AJ73" s="52"/>
      <c r="AK73" s="52"/>
      <c r="AL73" s="52"/>
      <c r="AM73" s="52"/>
      <c r="AN73" s="52"/>
      <c r="AO73" s="52"/>
      <c r="AP73" s="52"/>
      <c r="AQ73" s="52"/>
      <c r="AR73" s="48"/>
      <c r="AS73" s="48"/>
      <c r="AT73" s="48"/>
      <c r="AU73" s="48"/>
      <c r="AV73" s="48"/>
      <c r="AW73" s="48"/>
      <c r="AX73" s="48"/>
      <c r="AY73" s="48"/>
      <c r="AZ73" s="52"/>
      <c r="BA73" s="52"/>
      <c r="BB73" s="52"/>
      <c r="BC73" s="52"/>
      <c r="BD73" s="52"/>
      <c r="BE73" s="52"/>
      <c r="BF73" s="52"/>
      <c r="BG73" s="52"/>
      <c r="BH73" s="48"/>
      <c r="BI73" s="48"/>
      <c r="BJ73" s="48"/>
      <c r="BK73" s="48"/>
      <c r="BL73" s="48">
        <v>6</v>
      </c>
      <c r="BM73" s="48">
        <v>6</v>
      </c>
      <c r="BN73" s="48"/>
      <c r="BO73" s="48">
        <v>6</v>
      </c>
      <c r="BP73" s="52"/>
      <c r="BQ73" s="52"/>
      <c r="BR73" s="52"/>
      <c r="BS73" s="52"/>
      <c r="BT73" s="52"/>
      <c r="BU73" s="52"/>
      <c r="BV73" s="52"/>
      <c r="BW73" s="52"/>
    </row>
    <row r="74" spans="1:75" s="26" customFormat="1" ht="27.75" customHeight="1">
      <c r="A74" s="123" t="s">
        <v>162</v>
      </c>
      <c r="B74" s="119" t="s">
        <v>169</v>
      </c>
      <c r="C74" s="9"/>
      <c r="D74" s="9"/>
      <c r="E74" s="9"/>
      <c r="F74" s="9"/>
      <c r="G74" s="9"/>
      <c r="H74" s="9">
        <v>6</v>
      </c>
      <c r="I74" s="9">
        <v>6</v>
      </c>
      <c r="J74" s="9"/>
      <c r="K74" s="9">
        <v>6</v>
      </c>
      <c r="L74" s="48"/>
      <c r="M74" s="48"/>
      <c r="N74" s="48"/>
      <c r="O74" s="48"/>
      <c r="P74" s="48"/>
      <c r="Q74" s="48"/>
      <c r="R74" s="48"/>
      <c r="S74" s="48"/>
      <c r="T74" s="52"/>
      <c r="U74" s="52"/>
      <c r="V74" s="52"/>
      <c r="W74" s="52"/>
      <c r="X74" s="52"/>
      <c r="Y74" s="52"/>
      <c r="Z74" s="52"/>
      <c r="AA74" s="52"/>
      <c r="AB74" s="48"/>
      <c r="AC74" s="48"/>
      <c r="AD74" s="48"/>
      <c r="AE74" s="48"/>
      <c r="AF74" s="48"/>
      <c r="AG74" s="48"/>
      <c r="AH74" s="48"/>
      <c r="AI74" s="48"/>
      <c r="AJ74" s="52"/>
      <c r="AK74" s="52"/>
      <c r="AL74" s="52"/>
      <c r="AM74" s="52"/>
      <c r="AN74" s="52"/>
      <c r="AO74" s="52"/>
      <c r="AP74" s="52"/>
      <c r="AQ74" s="52"/>
      <c r="AR74" s="48"/>
      <c r="AS74" s="48"/>
      <c r="AT74" s="48"/>
      <c r="AU74" s="48"/>
      <c r="AV74" s="48"/>
      <c r="AW74" s="48"/>
      <c r="AX74" s="48"/>
      <c r="AY74" s="48"/>
      <c r="AZ74" s="52"/>
      <c r="BA74" s="52"/>
      <c r="BB74" s="52"/>
      <c r="BC74" s="52"/>
      <c r="BD74" s="52"/>
      <c r="BE74" s="52"/>
      <c r="BF74" s="52"/>
      <c r="BG74" s="52"/>
      <c r="BH74" s="48"/>
      <c r="BI74" s="48"/>
      <c r="BJ74" s="48"/>
      <c r="BK74" s="48"/>
      <c r="BL74" s="48"/>
      <c r="BM74" s="48"/>
      <c r="BN74" s="48"/>
      <c r="BO74" s="48"/>
      <c r="BP74" s="52"/>
      <c r="BQ74" s="52"/>
      <c r="BR74" s="52"/>
      <c r="BS74" s="52"/>
      <c r="BT74" s="52">
        <v>6</v>
      </c>
      <c r="BU74" s="52">
        <v>6</v>
      </c>
      <c r="BV74" s="52"/>
      <c r="BW74" s="52">
        <v>6</v>
      </c>
    </row>
    <row r="75" spans="1:75" ht="39.75" customHeight="1">
      <c r="A75" s="121" t="s">
        <v>41</v>
      </c>
      <c r="B75" s="53" t="s">
        <v>158</v>
      </c>
      <c r="C75" s="4">
        <f>SUM(C76:C78)</f>
        <v>0</v>
      </c>
      <c r="D75" s="4">
        <f aca="true" t="shared" si="27" ref="D75:BO75">SUM(D76:D78)</f>
        <v>0</v>
      </c>
      <c r="E75" s="4">
        <f t="shared" si="27"/>
        <v>36</v>
      </c>
      <c r="F75" s="4">
        <f t="shared" si="27"/>
        <v>0</v>
      </c>
      <c r="G75" s="4">
        <f t="shared" si="27"/>
        <v>36</v>
      </c>
      <c r="H75" s="4">
        <f>SUM(H76:H79)</f>
        <v>33</v>
      </c>
      <c r="I75" s="4">
        <f>SUM(I76:I79)</f>
        <v>19</v>
      </c>
      <c r="J75" s="4">
        <f>SUM(J76:J79)</f>
        <v>14</v>
      </c>
      <c r="K75" s="4">
        <f>SUM(K76:K79)</f>
        <v>29</v>
      </c>
      <c r="L75" s="4">
        <f t="shared" si="27"/>
        <v>0</v>
      </c>
      <c r="M75" s="4">
        <f t="shared" si="27"/>
        <v>0</v>
      </c>
      <c r="N75" s="4">
        <f t="shared" si="27"/>
        <v>0</v>
      </c>
      <c r="O75" s="4">
        <f t="shared" si="27"/>
        <v>0</v>
      </c>
      <c r="P75" s="4">
        <f t="shared" si="27"/>
        <v>0</v>
      </c>
      <c r="Q75" s="4">
        <f t="shared" si="27"/>
        <v>0</v>
      </c>
      <c r="R75" s="4">
        <f t="shared" si="27"/>
        <v>0</v>
      </c>
      <c r="S75" s="4">
        <f t="shared" si="27"/>
        <v>0</v>
      </c>
      <c r="T75" s="4">
        <f t="shared" si="27"/>
        <v>0</v>
      </c>
      <c r="U75" s="4">
        <f t="shared" si="27"/>
        <v>0</v>
      </c>
      <c r="V75" s="4">
        <f t="shared" si="27"/>
        <v>0</v>
      </c>
      <c r="W75" s="4">
        <f t="shared" si="27"/>
        <v>0</v>
      </c>
      <c r="X75" s="4">
        <f t="shared" si="27"/>
        <v>0</v>
      </c>
      <c r="Y75" s="4">
        <f t="shared" si="27"/>
        <v>0</v>
      </c>
      <c r="Z75" s="4">
        <f t="shared" si="27"/>
        <v>0</v>
      </c>
      <c r="AA75" s="4">
        <f t="shared" si="27"/>
        <v>0</v>
      </c>
      <c r="AB75" s="4">
        <f t="shared" si="27"/>
        <v>0</v>
      </c>
      <c r="AC75" s="4">
        <f t="shared" si="27"/>
        <v>0</v>
      </c>
      <c r="AD75" s="4">
        <f t="shared" si="27"/>
        <v>0</v>
      </c>
      <c r="AE75" s="4">
        <f t="shared" si="27"/>
        <v>0</v>
      </c>
      <c r="AF75" s="4">
        <f t="shared" si="27"/>
        <v>0</v>
      </c>
      <c r="AG75" s="4">
        <f t="shared" si="27"/>
        <v>0</v>
      </c>
      <c r="AH75" s="4">
        <f t="shared" si="27"/>
        <v>0</v>
      </c>
      <c r="AI75" s="4">
        <f t="shared" si="27"/>
        <v>0</v>
      </c>
      <c r="AJ75" s="4">
        <f t="shared" si="27"/>
        <v>0</v>
      </c>
      <c r="AK75" s="4">
        <f t="shared" si="27"/>
        <v>0</v>
      </c>
      <c r="AL75" s="4">
        <f t="shared" si="27"/>
        <v>0</v>
      </c>
      <c r="AM75" s="4">
        <f t="shared" si="27"/>
        <v>0</v>
      </c>
      <c r="AN75" s="4">
        <f t="shared" si="27"/>
        <v>0</v>
      </c>
      <c r="AO75" s="4">
        <f t="shared" si="27"/>
        <v>0</v>
      </c>
      <c r="AP75" s="4">
        <f t="shared" si="27"/>
        <v>0</v>
      </c>
      <c r="AQ75" s="4">
        <f t="shared" si="27"/>
        <v>0</v>
      </c>
      <c r="AR75" s="4">
        <f t="shared" si="27"/>
        <v>0</v>
      </c>
      <c r="AS75" s="4">
        <f t="shared" si="27"/>
        <v>0</v>
      </c>
      <c r="AT75" s="4">
        <f t="shared" si="27"/>
        <v>0</v>
      </c>
      <c r="AU75" s="4">
        <f t="shared" si="27"/>
        <v>0</v>
      </c>
      <c r="AV75" s="4">
        <f t="shared" si="27"/>
        <v>0</v>
      </c>
      <c r="AW75" s="4">
        <f t="shared" si="27"/>
        <v>0</v>
      </c>
      <c r="AX75" s="4">
        <f t="shared" si="27"/>
        <v>0</v>
      </c>
      <c r="AY75" s="4">
        <f t="shared" si="27"/>
        <v>0</v>
      </c>
      <c r="AZ75" s="4">
        <f t="shared" si="27"/>
        <v>0</v>
      </c>
      <c r="BA75" s="4">
        <f t="shared" si="27"/>
        <v>0</v>
      </c>
      <c r="BB75" s="4">
        <f t="shared" si="27"/>
        <v>0</v>
      </c>
      <c r="BC75" s="4">
        <f t="shared" si="27"/>
        <v>0</v>
      </c>
      <c r="BD75" s="4">
        <f t="shared" si="27"/>
        <v>0</v>
      </c>
      <c r="BE75" s="4">
        <f t="shared" si="27"/>
        <v>0</v>
      </c>
      <c r="BF75" s="4">
        <f t="shared" si="27"/>
        <v>0</v>
      </c>
      <c r="BG75" s="4">
        <f t="shared" si="27"/>
        <v>0</v>
      </c>
      <c r="BH75" s="69">
        <f t="shared" si="27"/>
        <v>0</v>
      </c>
      <c r="BI75" s="69">
        <f t="shared" si="27"/>
        <v>0</v>
      </c>
      <c r="BJ75" s="69">
        <f t="shared" si="27"/>
        <v>9</v>
      </c>
      <c r="BK75" s="69">
        <f t="shared" si="27"/>
        <v>0</v>
      </c>
      <c r="BL75" s="69">
        <v>12</v>
      </c>
      <c r="BM75" s="69">
        <v>7</v>
      </c>
      <c r="BN75" s="69">
        <v>5</v>
      </c>
      <c r="BO75" s="69">
        <f t="shared" si="27"/>
        <v>2</v>
      </c>
      <c r="BP75" s="4">
        <f aca="true" t="shared" si="28" ref="BP75:BW75">SUM(BP76:BP78)</f>
        <v>0</v>
      </c>
      <c r="BQ75" s="4">
        <f t="shared" si="28"/>
        <v>0</v>
      </c>
      <c r="BR75" s="4">
        <f t="shared" si="28"/>
        <v>27</v>
      </c>
      <c r="BS75" s="4">
        <f t="shared" si="28"/>
        <v>0</v>
      </c>
      <c r="BT75" s="4">
        <v>21</v>
      </c>
      <c r="BU75" s="4">
        <f t="shared" si="28"/>
        <v>3</v>
      </c>
      <c r="BV75" s="4">
        <f t="shared" si="28"/>
        <v>3</v>
      </c>
      <c r="BW75" s="4">
        <f t="shared" si="28"/>
        <v>2</v>
      </c>
    </row>
    <row r="76" spans="1:75" ht="39.75" customHeight="1">
      <c r="A76" s="11" t="s">
        <v>96</v>
      </c>
      <c r="B76" s="22" t="s">
        <v>155</v>
      </c>
      <c r="C76" s="9"/>
      <c r="D76" s="9"/>
      <c r="E76" s="9">
        <f>'I ST_S'!E76*0.6</f>
        <v>18</v>
      </c>
      <c r="F76" s="9"/>
      <c r="G76" s="9">
        <f>SUM(C76:F76)</f>
        <v>18</v>
      </c>
      <c r="H76" s="9">
        <f>'I ST_S'!H76</f>
        <v>4</v>
      </c>
      <c r="I76" s="9">
        <f>'I ST_S'!I76</f>
        <v>2</v>
      </c>
      <c r="J76" s="9">
        <f>'I ST_S'!J76</f>
        <v>2</v>
      </c>
      <c r="K76" s="9"/>
      <c r="L76" s="23"/>
      <c r="M76" s="23"/>
      <c r="N76" s="23"/>
      <c r="O76" s="23"/>
      <c r="P76" s="23"/>
      <c r="Q76" s="23"/>
      <c r="R76" s="23"/>
      <c r="S76" s="23"/>
      <c r="T76" s="20"/>
      <c r="U76" s="20"/>
      <c r="V76" s="20"/>
      <c r="W76" s="20"/>
      <c r="X76" s="20"/>
      <c r="Y76" s="20"/>
      <c r="Z76" s="20"/>
      <c r="AA76" s="20"/>
      <c r="AB76" s="23"/>
      <c r="AC76" s="23"/>
      <c r="AD76" s="23"/>
      <c r="AE76" s="23"/>
      <c r="AF76" s="23"/>
      <c r="AG76" s="23"/>
      <c r="AH76" s="23"/>
      <c r="AI76" s="23"/>
      <c r="AJ76" s="20"/>
      <c r="AK76" s="20"/>
      <c r="AL76" s="20"/>
      <c r="AM76" s="20"/>
      <c r="AN76" s="20"/>
      <c r="AO76" s="20"/>
      <c r="AP76" s="20"/>
      <c r="AQ76" s="20"/>
      <c r="AR76" s="23"/>
      <c r="AS76" s="23"/>
      <c r="AT76" s="23"/>
      <c r="AU76" s="23"/>
      <c r="AV76" s="23"/>
      <c r="AW76" s="23"/>
      <c r="AX76" s="23"/>
      <c r="AY76" s="23"/>
      <c r="AZ76" s="20"/>
      <c r="BA76" s="20"/>
      <c r="BB76" s="20"/>
      <c r="BC76" s="20"/>
      <c r="BD76" s="20"/>
      <c r="BE76" s="20"/>
      <c r="BF76" s="20"/>
      <c r="BG76" s="20"/>
      <c r="BH76" s="23"/>
      <c r="BI76" s="23"/>
      <c r="BJ76" s="23"/>
      <c r="BK76" s="23"/>
      <c r="BL76" s="24"/>
      <c r="BM76" s="24"/>
      <c r="BN76" s="24"/>
      <c r="BO76" s="24"/>
      <c r="BP76" s="20"/>
      <c r="BQ76" s="20"/>
      <c r="BR76" s="20">
        <v>18</v>
      </c>
      <c r="BS76" s="20"/>
      <c r="BT76" s="9">
        <f>'I ST_S'!BT76</f>
        <v>4</v>
      </c>
      <c r="BU76" s="9">
        <f>'I ST_S'!BU76</f>
        <v>2</v>
      </c>
      <c r="BV76" s="9">
        <f>'I ST_S'!BV76</f>
        <v>2</v>
      </c>
      <c r="BW76" s="9"/>
    </row>
    <row r="77" spans="1:75" ht="39.75" customHeight="1">
      <c r="A77" s="11" t="s">
        <v>97</v>
      </c>
      <c r="B77" s="22" t="s">
        <v>148</v>
      </c>
      <c r="C77" s="9"/>
      <c r="D77" s="9"/>
      <c r="E77" s="9">
        <f>'I ST_S'!E77*0.6</f>
        <v>9</v>
      </c>
      <c r="F77" s="9"/>
      <c r="G77" s="9">
        <f>SUM(C77:F77)</f>
        <v>9</v>
      </c>
      <c r="H77" s="9">
        <f>'I ST_S'!H77</f>
        <v>2</v>
      </c>
      <c r="I77" s="9">
        <f>'I ST_S'!I77</f>
        <v>1</v>
      </c>
      <c r="J77" s="9">
        <f>'I ST_S'!J77</f>
        <v>1</v>
      </c>
      <c r="K77" s="9">
        <f>'I ST_S'!K77</f>
        <v>2</v>
      </c>
      <c r="L77" s="23"/>
      <c r="M77" s="23"/>
      <c r="N77" s="23"/>
      <c r="O77" s="23"/>
      <c r="P77" s="23"/>
      <c r="Q77" s="23"/>
      <c r="R77" s="23"/>
      <c r="S77" s="23"/>
      <c r="T77" s="20"/>
      <c r="U77" s="20"/>
      <c r="V77" s="20"/>
      <c r="W77" s="20"/>
      <c r="X77" s="20"/>
      <c r="Y77" s="20"/>
      <c r="Z77" s="20"/>
      <c r="AA77" s="20"/>
      <c r="AB77" s="23"/>
      <c r="AC77" s="23"/>
      <c r="AD77" s="23"/>
      <c r="AE77" s="23"/>
      <c r="AF77" s="23"/>
      <c r="AG77" s="23"/>
      <c r="AH77" s="23"/>
      <c r="AI77" s="23"/>
      <c r="AJ77" s="20"/>
      <c r="AK77" s="20"/>
      <c r="AL77" s="20"/>
      <c r="AM77" s="20"/>
      <c r="AN77" s="20"/>
      <c r="AO77" s="20"/>
      <c r="AP77" s="20"/>
      <c r="AQ77" s="20"/>
      <c r="AR77" s="23"/>
      <c r="AS77" s="23"/>
      <c r="AT77" s="23"/>
      <c r="AU77" s="23"/>
      <c r="AV77" s="23"/>
      <c r="AW77" s="23"/>
      <c r="AX77" s="23"/>
      <c r="AY77" s="23"/>
      <c r="AZ77" s="20"/>
      <c r="BA77" s="20"/>
      <c r="BB77" s="20"/>
      <c r="BC77" s="20"/>
      <c r="BD77" s="20"/>
      <c r="BE77" s="20"/>
      <c r="BF77" s="20"/>
      <c r="BG77" s="20"/>
      <c r="BH77" s="23"/>
      <c r="BI77" s="23"/>
      <c r="BJ77" s="23"/>
      <c r="BK77" s="30"/>
      <c r="BL77" s="24"/>
      <c r="BM77" s="24"/>
      <c r="BN77" s="24"/>
      <c r="BO77" s="24"/>
      <c r="BP77" s="20"/>
      <c r="BQ77" s="20"/>
      <c r="BR77" s="20">
        <v>9</v>
      </c>
      <c r="BS77" s="20"/>
      <c r="BT77" s="9">
        <f>'I ST_S'!BT77</f>
        <v>2</v>
      </c>
      <c r="BU77" s="9">
        <f>'I ST_S'!BU77</f>
        <v>1</v>
      </c>
      <c r="BV77" s="9">
        <f>'I ST_S'!BV77</f>
        <v>1</v>
      </c>
      <c r="BW77" s="9">
        <f>'I ST_S'!BW77</f>
        <v>2</v>
      </c>
    </row>
    <row r="78" spans="1:75" ht="39.75" customHeight="1">
      <c r="A78" s="11" t="s">
        <v>163</v>
      </c>
      <c r="B78" s="22" t="s">
        <v>147</v>
      </c>
      <c r="C78" s="9"/>
      <c r="D78" s="9"/>
      <c r="E78" s="9">
        <f>'I ST_S'!E78*0.6</f>
        <v>9</v>
      </c>
      <c r="F78" s="9"/>
      <c r="G78" s="9">
        <f>SUM(C78:F78)</f>
        <v>9</v>
      </c>
      <c r="H78" s="9">
        <f>'I ST_S'!H78</f>
        <v>2</v>
      </c>
      <c r="I78" s="9">
        <f>'I ST_S'!I78</f>
        <v>1</v>
      </c>
      <c r="J78" s="9">
        <f>'I ST_S'!J78</f>
        <v>1</v>
      </c>
      <c r="K78" s="9">
        <f>'I ST_S'!K78</f>
        <v>2</v>
      </c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0"/>
      <c r="W78" s="20"/>
      <c r="X78" s="20"/>
      <c r="Y78" s="20"/>
      <c r="Z78" s="20"/>
      <c r="AA78" s="20"/>
      <c r="AB78" s="23"/>
      <c r="AC78" s="23"/>
      <c r="AD78" s="23"/>
      <c r="AE78" s="23"/>
      <c r="AF78" s="23"/>
      <c r="AG78" s="23"/>
      <c r="AH78" s="23"/>
      <c r="AI78" s="23"/>
      <c r="AJ78" s="20"/>
      <c r="AK78" s="20"/>
      <c r="AL78" s="20"/>
      <c r="AM78" s="20"/>
      <c r="AN78" s="20"/>
      <c r="AO78" s="20"/>
      <c r="AP78" s="20"/>
      <c r="AQ78" s="20"/>
      <c r="AR78" s="23"/>
      <c r="AS78" s="23"/>
      <c r="AT78" s="23"/>
      <c r="AU78" s="23"/>
      <c r="AV78" s="23"/>
      <c r="AW78" s="23"/>
      <c r="AX78" s="23"/>
      <c r="AY78" s="23"/>
      <c r="AZ78" s="20"/>
      <c r="BA78" s="20"/>
      <c r="BB78" s="20"/>
      <c r="BC78" s="20"/>
      <c r="BD78" s="20"/>
      <c r="BE78" s="20"/>
      <c r="BF78" s="20"/>
      <c r="BG78" s="20"/>
      <c r="BH78" s="23"/>
      <c r="BI78" s="23"/>
      <c r="BJ78" s="29">
        <v>9</v>
      </c>
      <c r="BK78" s="23"/>
      <c r="BL78" s="24">
        <f>'I ST_S'!BL78</f>
        <v>2</v>
      </c>
      <c r="BM78" s="24">
        <f>'I ST_S'!BM78</f>
        <v>1</v>
      </c>
      <c r="BN78" s="24">
        <f>'I ST_S'!BN78</f>
        <v>1</v>
      </c>
      <c r="BO78" s="24">
        <f>'I ST_S'!BO78</f>
        <v>2</v>
      </c>
      <c r="BP78" s="20"/>
      <c r="BQ78" s="20"/>
      <c r="BR78" s="20"/>
      <c r="BS78" s="20"/>
      <c r="BT78" s="9"/>
      <c r="BU78" s="9"/>
      <c r="BV78" s="9"/>
      <c r="BW78" s="9"/>
    </row>
    <row r="79" spans="1:75" ht="39.75" customHeight="1">
      <c r="A79" s="11" t="s">
        <v>98</v>
      </c>
      <c r="B79" s="22" t="s">
        <v>149</v>
      </c>
      <c r="C79" s="9"/>
      <c r="D79" s="9"/>
      <c r="E79" s="9"/>
      <c r="F79" s="9"/>
      <c r="G79" s="9"/>
      <c r="H79" s="9">
        <f>'I ST_S'!H79</f>
        <v>25</v>
      </c>
      <c r="I79" s="9">
        <f>'I ST_S'!I79</f>
        <v>15</v>
      </c>
      <c r="J79" s="9">
        <f>'I ST_S'!J79</f>
        <v>10</v>
      </c>
      <c r="K79" s="9">
        <f>'I ST_S'!K79</f>
        <v>25</v>
      </c>
      <c r="L79" s="23"/>
      <c r="M79" s="23"/>
      <c r="N79" s="23"/>
      <c r="O79" s="23"/>
      <c r="P79" s="30"/>
      <c r="Q79" s="30"/>
      <c r="R79" s="30"/>
      <c r="S79" s="30"/>
      <c r="T79" s="20"/>
      <c r="U79" s="20"/>
      <c r="V79" s="20"/>
      <c r="W79" s="20"/>
      <c r="X79" s="100"/>
      <c r="Y79" s="100"/>
      <c r="Z79" s="100"/>
      <c r="AA79" s="100"/>
      <c r="AB79" s="23"/>
      <c r="AC79" s="23"/>
      <c r="AD79" s="23"/>
      <c r="AE79" s="23"/>
      <c r="AF79" s="30"/>
      <c r="AG79" s="30"/>
      <c r="AH79" s="30"/>
      <c r="AI79" s="30"/>
      <c r="AJ79" s="20"/>
      <c r="AK79" s="20"/>
      <c r="AL79" s="20"/>
      <c r="AM79" s="20"/>
      <c r="AN79" s="100"/>
      <c r="AO79" s="100"/>
      <c r="AP79" s="100"/>
      <c r="AQ79" s="100"/>
      <c r="AR79" s="23"/>
      <c r="AS79" s="23"/>
      <c r="AT79" s="23"/>
      <c r="AU79" s="23"/>
      <c r="AV79" s="30"/>
      <c r="AW79" s="30"/>
      <c r="AX79" s="30"/>
      <c r="AY79" s="30"/>
      <c r="AZ79" s="20"/>
      <c r="BA79" s="20"/>
      <c r="BB79" s="20"/>
      <c r="BC79" s="20"/>
      <c r="BD79" s="100"/>
      <c r="BE79" s="100"/>
      <c r="BF79" s="100"/>
      <c r="BG79" s="100"/>
      <c r="BH79" s="23"/>
      <c r="BI79" s="23"/>
      <c r="BJ79" s="29"/>
      <c r="BK79" s="59"/>
      <c r="BL79" s="24">
        <f>'I ST_S'!BL79</f>
        <v>10</v>
      </c>
      <c r="BM79" s="24">
        <f>'I ST_S'!BM79</f>
        <v>6</v>
      </c>
      <c r="BN79" s="24">
        <f>'I ST_S'!BN79</f>
        <v>4</v>
      </c>
      <c r="BO79" s="24">
        <f>'I ST_S'!BO79</f>
        <v>10</v>
      </c>
      <c r="BP79" s="20"/>
      <c r="BQ79" s="20"/>
      <c r="BR79" s="20"/>
      <c r="BS79" s="20"/>
      <c r="BT79" s="9">
        <f>'I ST_S'!BT79</f>
        <v>15</v>
      </c>
      <c r="BU79" s="9">
        <f>'I ST_S'!BU79</f>
        <v>9</v>
      </c>
      <c r="BV79" s="9">
        <f>'I ST_S'!BV79</f>
        <v>6</v>
      </c>
      <c r="BW79" s="9">
        <f>'I ST_S'!BW79</f>
        <v>15</v>
      </c>
    </row>
    <row r="80" spans="1:75" ht="39.75" customHeight="1">
      <c r="A80" s="148" t="s">
        <v>153</v>
      </c>
      <c r="B80" s="148"/>
      <c r="C80" s="4">
        <f aca="true" t="shared" si="29" ref="C80:K80">C5+C11+C19+C25+C29+C38+C47+C57+C65+C68+C75+C72</f>
        <v>684</v>
      </c>
      <c r="D80" s="4">
        <f t="shared" si="29"/>
        <v>477</v>
      </c>
      <c r="E80" s="4">
        <f>E5+E11+E19+E25+E29+E38+E47+E57+E65+E68+E72+E75</f>
        <v>270</v>
      </c>
      <c r="F80" s="62">
        <f t="shared" si="29"/>
        <v>54</v>
      </c>
      <c r="G80" s="63">
        <f t="shared" si="29"/>
        <v>1485</v>
      </c>
      <c r="H80" s="64">
        <f t="shared" si="29"/>
        <v>240</v>
      </c>
      <c r="I80" s="153">
        <f t="shared" si="29"/>
        <v>119.5</v>
      </c>
      <c r="J80" s="149">
        <f t="shared" si="29"/>
        <v>119.5</v>
      </c>
      <c r="K80" s="157">
        <f t="shared" si="29"/>
        <v>84</v>
      </c>
      <c r="L80" s="4">
        <f aca="true" t="shared" si="30" ref="L80:BD80">L5+L11+L19+L25+L29+L38+L47+L57+L65+L68+L75</f>
        <v>90</v>
      </c>
      <c r="M80" s="4">
        <f t="shared" si="30"/>
        <v>135</v>
      </c>
      <c r="N80" s="4">
        <f t="shared" si="30"/>
        <v>0</v>
      </c>
      <c r="O80" s="4">
        <f t="shared" si="30"/>
        <v>0</v>
      </c>
      <c r="P80" s="158">
        <f t="shared" si="30"/>
        <v>30</v>
      </c>
      <c r="Q80" s="124">
        <f t="shared" si="30"/>
        <v>14</v>
      </c>
      <c r="R80" s="124">
        <f t="shared" si="30"/>
        <v>16</v>
      </c>
      <c r="S80" s="124">
        <f t="shared" si="30"/>
        <v>2</v>
      </c>
      <c r="T80" s="4">
        <f t="shared" si="30"/>
        <v>144</v>
      </c>
      <c r="U80" s="4">
        <f t="shared" si="30"/>
        <v>90</v>
      </c>
      <c r="V80" s="4">
        <f t="shared" si="30"/>
        <v>18</v>
      </c>
      <c r="W80" s="4">
        <f t="shared" si="30"/>
        <v>0</v>
      </c>
      <c r="X80" s="158">
        <f t="shared" si="30"/>
        <v>30</v>
      </c>
      <c r="Y80" s="124">
        <f t="shared" si="30"/>
        <v>14.5</v>
      </c>
      <c r="Z80" s="124">
        <f t="shared" si="30"/>
        <v>15.5</v>
      </c>
      <c r="AA80" s="124">
        <f t="shared" si="30"/>
        <v>0</v>
      </c>
      <c r="AB80" s="4">
        <f t="shared" si="30"/>
        <v>108</v>
      </c>
      <c r="AC80" s="4">
        <f t="shared" si="30"/>
        <v>72</v>
      </c>
      <c r="AD80" s="4">
        <f t="shared" si="30"/>
        <v>72</v>
      </c>
      <c r="AE80" s="4">
        <f t="shared" si="30"/>
        <v>0</v>
      </c>
      <c r="AF80" s="158">
        <f t="shared" si="30"/>
        <v>30</v>
      </c>
      <c r="AG80" s="124">
        <f t="shared" si="30"/>
        <v>13</v>
      </c>
      <c r="AH80" s="124">
        <f t="shared" si="30"/>
        <v>17</v>
      </c>
      <c r="AI80" s="124">
        <f t="shared" si="30"/>
        <v>2</v>
      </c>
      <c r="AJ80" s="4">
        <f t="shared" si="30"/>
        <v>90</v>
      </c>
      <c r="AK80" s="4">
        <f t="shared" si="30"/>
        <v>81</v>
      </c>
      <c r="AL80" s="4">
        <f t="shared" si="30"/>
        <v>54</v>
      </c>
      <c r="AM80" s="4">
        <f t="shared" si="30"/>
        <v>0</v>
      </c>
      <c r="AN80" s="158">
        <f t="shared" si="30"/>
        <v>30</v>
      </c>
      <c r="AO80" s="124">
        <f t="shared" si="30"/>
        <v>13.5</v>
      </c>
      <c r="AP80" s="124">
        <f t="shared" si="30"/>
        <v>16.5</v>
      </c>
      <c r="AQ80" s="124">
        <f t="shared" si="30"/>
        <v>0</v>
      </c>
      <c r="AR80" s="4">
        <f t="shared" si="30"/>
        <v>126</v>
      </c>
      <c r="AS80" s="4">
        <f t="shared" si="30"/>
        <v>45</v>
      </c>
      <c r="AT80" s="4">
        <f t="shared" si="30"/>
        <v>54</v>
      </c>
      <c r="AU80" s="4">
        <f t="shared" si="30"/>
        <v>18</v>
      </c>
      <c r="AV80" s="158">
        <f t="shared" si="30"/>
        <v>30</v>
      </c>
      <c r="AW80" s="124">
        <f t="shared" si="30"/>
        <v>13</v>
      </c>
      <c r="AX80" s="124">
        <f t="shared" si="30"/>
        <v>17</v>
      </c>
      <c r="AY80" s="124">
        <f t="shared" si="30"/>
        <v>6</v>
      </c>
      <c r="AZ80" s="4">
        <f t="shared" si="30"/>
        <v>81</v>
      </c>
      <c r="BA80" s="4">
        <f t="shared" si="30"/>
        <v>45</v>
      </c>
      <c r="BB80" s="4">
        <f t="shared" si="30"/>
        <v>18</v>
      </c>
      <c r="BC80" s="4">
        <f t="shared" si="30"/>
        <v>18</v>
      </c>
      <c r="BD80" s="158">
        <f t="shared" si="30"/>
        <v>30</v>
      </c>
      <c r="BE80" s="124">
        <f>BE5+BE11+BE19+BE25+BE29+BE38+BE47+BE57+BE65+BE68+BE75+BE72</f>
        <v>14.5</v>
      </c>
      <c r="BF80" s="124">
        <f>BF5+BF11+BF19+BF25+BF29+BF38+BF47+BF57+BF65+BF68+BF75</f>
        <v>15.5</v>
      </c>
      <c r="BG80" s="124">
        <f>BG5+BG11+BG19+BG25+BG29+BG38+BG47+BG57+BG65+BG68+BG75</f>
        <v>19</v>
      </c>
      <c r="BH80" s="4">
        <f>BH5+BH11+BH19+BH25+BH29+BH38+BH47+BH57+BH65+BH68+BH75</f>
        <v>36</v>
      </c>
      <c r="BI80" s="4">
        <f>BI5+BI11+BI19+BI25+BI29+BI38+BI47+BI57+BI65+BI68+BI75</f>
        <v>0</v>
      </c>
      <c r="BJ80" s="4">
        <f>BJ5+BJ11+BJ19+BJ25+BJ29+BJ38+BJ47+BJ57+BJ65+BJ68+BJ75</f>
        <v>27</v>
      </c>
      <c r="BK80" s="71">
        <f>BK5+BK11+BK19+BK25+BK29+BK38+BK47+BK57+BK65+BK68+BK75+BK72</f>
        <v>18</v>
      </c>
      <c r="BL80" s="158">
        <f>BL5+BL11+BL19+BL25+BL29+BL38+BL47+BL57+BL65+BL68+BL75+BL72</f>
        <v>30</v>
      </c>
      <c r="BM80" s="124">
        <f>BM5+BM11+BM19+BM25+BM29+BM38+BM47+BM57+BM65+BM68+BM75+BM72</f>
        <v>19</v>
      </c>
      <c r="BN80" s="124">
        <f>BN5+BN11+BN19+BN25+BN29+BN38+BN47+BN57+BN65+BN68+BN75+BN72</f>
        <v>11</v>
      </c>
      <c r="BO80" s="124">
        <f>BO5+BO11+BO19+BO25+BO29+BO38+BO47+BO57+BO65+BO68+BO75+BO72</f>
        <v>20</v>
      </c>
      <c r="BP80" s="4">
        <f>BP5+BP11+BP19+BP25+BP29+BP38+BP47+BP57+BP65+BP68+BP75</f>
        <v>9</v>
      </c>
      <c r="BQ80" s="4">
        <f>BQ5+BQ11+BQ19+BQ25+BQ29+BQ38+BQ47+BQ57+BQ65+BQ68+BQ75</f>
        <v>9</v>
      </c>
      <c r="BR80" s="4">
        <f>BR5+BR11+BR19+BR25+BR29+BR38+BR47+BR57+BR65+BR68+BR75</f>
        <v>27</v>
      </c>
      <c r="BS80" s="4">
        <f>BS5+BS11+BS19+BS25+BS29+BS38+BS47+BS57+BS65+BS68+BS75</f>
        <v>0</v>
      </c>
      <c r="BT80" s="158">
        <f>BT5+BT11+BT19+BT25+BT29+BT38+BT47+BT57+BT65+BT68+BT75+BT72</f>
        <v>30</v>
      </c>
      <c r="BU80" s="124">
        <f>BU5+BU11+BU19+BU25+BU29+BU38+BU47+BU57+BU65+BU68+BU75+BU72</f>
        <v>4</v>
      </c>
      <c r="BV80" s="124">
        <f>BV5+BV11+BV19+BV25+BV29+BV38+BV47+BV57+BV65+BV68+BV75</f>
        <v>5</v>
      </c>
      <c r="BW80" s="124">
        <f>BW5+BW11+BW19+BW25+BW29+BW38+BW47+BW57+BW65+BW68+BW75</f>
        <v>2</v>
      </c>
    </row>
    <row r="81" spans="1:75" ht="39.75" customHeight="1">
      <c r="A81" s="148"/>
      <c r="B81" s="148"/>
      <c r="C81" s="152">
        <f>SUM(C80:F80)</f>
        <v>1485</v>
      </c>
      <c r="D81" s="152"/>
      <c r="E81" s="152"/>
      <c r="F81" s="140"/>
      <c r="G81" s="65"/>
      <c r="H81" s="66"/>
      <c r="I81" s="154"/>
      <c r="J81" s="150"/>
      <c r="K81" s="150"/>
      <c r="L81" s="136">
        <f>L80+M80+N80+O80</f>
        <v>225</v>
      </c>
      <c r="M81" s="136"/>
      <c r="N81" s="136"/>
      <c r="O81" s="136"/>
      <c r="P81" s="159" t="e">
        <f>P6+P12+P20+#REF!+P30+P39+P48+P58+P66+P69+P76</f>
        <v>#REF!</v>
      </c>
      <c r="Q81" s="125" t="e">
        <f>Q6+Q12+Q20+#REF!+Q30+Q39+Q48+Q58+Q66+Q69+Q76</f>
        <v>#REF!</v>
      </c>
      <c r="R81" s="125" t="e">
        <f>R6+R12+R20+#REF!+R30+R39+R48+R58+R66+R69+R76</f>
        <v>#REF!</v>
      </c>
      <c r="S81" s="125" t="e">
        <f>S6+S12+S20+#REF!+S30+S39+S48+S58+S66+S69+S76</f>
        <v>#REF!</v>
      </c>
      <c r="T81" s="136">
        <f>T80+U80+V80+W80</f>
        <v>252</v>
      </c>
      <c r="U81" s="136"/>
      <c r="V81" s="136"/>
      <c r="W81" s="136"/>
      <c r="X81" s="159" t="e">
        <f>X6+X12+X20+#REF!+X30+X39+X48+X58+X66+X69+X76</f>
        <v>#REF!</v>
      </c>
      <c r="Y81" s="125" t="e">
        <f>Y6+Y12+Y20+#REF!+Y30+Y39+Y48+Y58+Y66+Y69+Y76</f>
        <v>#REF!</v>
      </c>
      <c r="Z81" s="125" t="e">
        <f>Z6+Z12+Z20+#REF!+Z30+Z39+Z48+Z58+Z66+Z69+Z76</f>
        <v>#REF!</v>
      </c>
      <c r="AA81" s="125" t="e">
        <f>AA6+AA12+AA20+#REF!+AA30+AA39+AA48+AA58+AA66+AA69+AA76</f>
        <v>#REF!</v>
      </c>
      <c r="AB81" s="136">
        <f>AB80+AC80+AD80+AE80</f>
        <v>252</v>
      </c>
      <c r="AC81" s="136"/>
      <c r="AD81" s="136"/>
      <c r="AE81" s="136"/>
      <c r="AF81" s="159" t="e">
        <f>AF6+AF12+AF20+#REF!+AF30+AF39+AF48+AF58+AF66+AF69+AF76</f>
        <v>#REF!</v>
      </c>
      <c r="AG81" s="125" t="e">
        <f>AG6+AG12+AG20+#REF!+AG30+AG39+AG48+AG58+AG66+AG69+AG76</f>
        <v>#REF!</v>
      </c>
      <c r="AH81" s="125" t="e">
        <f>AH6+AH12+AH20+#REF!+AH30+AH39+AH48+AH58+AH66+AH69+AH76</f>
        <v>#REF!</v>
      </c>
      <c r="AI81" s="125" t="e">
        <f>AI6+AI12+AI20+#REF!+AI30+AI39+AI48+AI58+AI66+AI69+AI76</f>
        <v>#REF!</v>
      </c>
      <c r="AJ81" s="136">
        <f>AJ80+AK80+AL80+AM80</f>
        <v>225</v>
      </c>
      <c r="AK81" s="136"/>
      <c r="AL81" s="136"/>
      <c r="AM81" s="136"/>
      <c r="AN81" s="159" t="e">
        <f>AN6+AN12+AN20+#REF!+AN30+AN39+AN48+AN58+AN66+AN69+AN76</f>
        <v>#REF!</v>
      </c>
      <c r="AO81" s="125" t="e">
        <f>AO6+AO12+AO20+#REF!+AO30+AO39+AO48+AO58+AO66+AO69+AO76</f>
        <v>#REF!</v>
      </c>
      <c r="AP81" s="125" t="e">
        <f>AP6+AP12+AP20+#REF!+AP30+AP39+AP48+AP58+AP66+AP69+AP76</f>
        <v>#REF!</v>
      </c>
      <c r="AQ81" s="125" t="e">
        <f>AQ6+AQ12+AQ20+#REF!+AQ30+AQ39+AQ48+AQ58+AQ66+AQ69+AQ76</f>
        <v>#REF!</v>
      </c>
      <c r="AR81" s="136">
        <f>AR80+AS80+AT80+AU80</f>
        <v>243</v>
      </c>
      <c r="AS81" s="136"/>
      <c r="AT81" s="136"/>
      <c r="AU81" s="136"/>
      <c r="AV81" s="159" t="e">
        <f>AV6+AV12+AV20+#REF!+AV30+AV39+AV48+AV58+AV66+AV69+AV76</f>
        <v>#REF!</v>
      </c>
      <c r="AW81" s="125" t="e">
        <f>AW6+AW12+AW20+#REF!+AW30+AW39+AW48+AW58+AW66+AW69+AW76</f>
        <v>#REF!</v>
      </c>
      <c r="AX81" s="125" t="e">
        <f>AX6+AX12+AX20+#REF!+AX30+AX39+AX48+AX58+AX66+AX69+AX76</f>
        <v>#REF!</v>
      </c>
      <c r="AY81" s="125" t="e">
        <f>AY6+AY12+AY20+#REF!+AY30+AY39+AY48+AY58+AY66+AY69+AY76</f>
        <v>#REF!</v>
      </c>
      <c r="AZ81" s="137">
        <f>AZ80+BA80+BB80+BC80</f>
        <v>162</v>
      </c>
      <c r="BA81" s="138"/>
      <c r="BB81" s="138"/>
      <c r="BC81" s="139"/>
      <c r="BD81" s="162"/>
      <c r="BE81" s="162"/>
      <c r="BF81" s="162"/>
      <c r="BG81" s="162"/>
      <c r="BH81" s="136">
        <f>BH80+BI80+BJ80+BK80</f>
        <v>81</v>
      </c>
      <c r="BI81" s="136"/>
      <c r="BJ81" s="136"/>
      <c r="BK81" s="136"/>
      <c r="BL81" s="159" t="e">
        <f>BL6+BL12+BL20+#REF!+BL30+BL39+BL48+BL58+BL66+BL69+BL76</f>
        <v>#REF!</v>
      </c>
      <c r="BM81" s="125" t="e">
        <f>BM6+BM12+BM20+#REF!+BM30+BM39+BM48+BM58+BM66+BM69+BM76</f>
        <v>#REF!</v>
      </c>
      <c r="BN81" s="125" t="e">
        <f>BN6+BN12+BN20+#REF!+BN30+BN39+BN48+BN58+BN66+BN69+BN76</f>
        <v>#REF!</v>
      </c>
      <c r="BO81" s="125" t="e">
        <f>BO6+BO12+BO20+#REF!+BO30+BO39+BO48+BO58+BO66+BO69+BO76</f>
        <v>#REF!</v>
      </c>
      <c r="BP81" s="137">
        <f>BP80+BQ80+BR80+BS80</f>
        <v>45</v>
      </c>
      <c r="BQ81" s="138"/>
      <c r="BR81" s="138"/>
      <c r="BS81" s="139"/>
      <c r="BT81" s="162"/>
      <c r="BU81" s="162"/>
      <c r="BV81" s="162"/>
      <c r="BW81" s="162"/>
    </row>
    <row r="82" spans="1:75" ht="39.75" customHeight="1">
      <c r="A82" s="142" t="s">
        <v>102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5"/>
      <c r="L82" s="137" t="s">
        <v>99</v>
      </c>
      <c r="M82" s="138"/>
      <c r="N82" s="138"/>
      <c r="O82" s="139"/>
      <c r="P82" s="160">
        <f>P7+P13+P21+P26+P31+P40+P49+P59+P67+P70+P77</f>
        <v>5</v>
      </c>
      <c r="Q82" s="126">
        <f>Q7+Q13+Q21+Q26+Q31+Q40+Q49+Q59+Q67+Q70+Q77</f>
        <v>2</v>
      </c>
      <c r="R82" s="126">
        <f>R7+R13+R21+R26+R31+R40+R49+R59+R67+R70+R77</f>
        <v>3</v>
      </c>
      <c r="S82" s="126">
        <f>S7+S13+S21+S26+S31+S40+S49+S59+S67+S70+S77</f>
        <v>0</v>
      </c>
      <c r="T82" s="137" t="s">
        <v>99</v>
      </c>
      <c r="U82" s="138"/>
      <c r="V82" s="138"/>
      <c r="W82" s="139"/>
      <c r="X82" s="160">
        <f>X7+X13+X21+X26+X31+X40+X49+X59+X67+X70+X77</f>
        <v>0</v>
      </c>
      <c r="Y82" s="126">
        <f>Y7+Y13+Y21+Y26+Y31+Y40+Y49+Y59+Y67+Y70+Y77</f>
        <v>0</v>
      </c>
      <c r="Z82" s="126">
        <f>Z7+Z13+Z21+Z26+Z31+Z40+Z49+Z59+Z67+Z70+Z77</f>
        <v>0</v>
      </c>
      <c r="AA82" s="126">
        <f>AA7+AA13+AA21+AA26+AA31+AA40+AA49+AA59+AA67+AA70+AA77</f>
        <v>0</v>
      </c>
      <c r="AB82" s="137" t="s">
        <v>99</v>
      </c>
      <c r="AC82" s="138"/>
      <c r="AD82" s="138"/>
      <c r="AE82" s="139"/>
      <c r="AF82" s="160">
        <f>AF7+AF13+AF21+AF26+AF31+AF40+AF49+AF59+AF67+AF70+AF77</f>
        <v>8</v>
      </c>
      <c r="AG82" s="126">
        <f>AG7+AG13+AG21+AG26+AG31+AG40+AG49+AG59+AG67+AG70+AG77</f>
        <v>4</v>
      </c>
      <c r="AH82" s="126">
        <f>AH7+AH13+AH21+AH26+AH31+AH40+AH49+AH59+AH67+AH70+AH77</f>
        <v>4</v>
      </c>
      <c r="AI82" s="126">
        <f>AI7+AI13+AI21+AI26+AI31+AI40+AI49+AI59+AI67+AI70+AI77</f>
        <v>0</v>
      </c>
      <c r="AJ82" s="137" t="s">
        <v>99</v>
      </c>
      <c r="AK82" s="138"/>
      <c r="AL82" s="138"/>
      <c r="AM82" s="139"/>
      <c r="AN82" s="160">
        <f>AN7+AN13+AN21+AN26+AN31+AN40+AN49+AN59+AN67+AN70+AN77</f>
        <v>13</v>
      </c>
      <c r="AO82" s="126">
        <f>AO7+AO13+AO21+AO26+AO31+AO40+AO49+AO59+AO67+AO70+AO77</f>
        <v>6</v>
      </c>
      <c r="AP82" s="126">
        <f>AP7+AP13+AP21+AP26+AP31+AP40+AP49+AP59+AP67+AP70+AP77</f>
        <v>7</v>
      </c>
      <c r="AQ82" s="126">
        <f>AQ7+AQ13+AQ21+AQ26+AQ31+AQ40+AQ49+AQ59+AQ67+AQ70+AQ77</f>
        <v>0</v>
      </c>
      <c r="AR82" s="137" t="s">
        <v>99</v>
      </c>
      <c r="AS82" s="138"/>
      <c r="AT82" s="138"/>
      <c r="AU82" s="139"/>
      <c r="AV82" s="160">
        <f>AV7+AV13+AV21+AV26+AV31+AV40+AV49+AV59+AV67+AV70+AV77</f>
        <v>6</v>
      </c>
      <c r="AW82" s="126">
        <f>AW7+AW13+AW21+AW26+AW31+AW40+AW49+AW59+AW67+AW70+AW77</f>
        <v>3</v>
      </c>
      <c r="AX82" s="126">
        <f>AX7+AX13+AX21+AX26+AX31+AX40+AX49+AX59+AX67+AX70+AX77</f>
        <v>3</v>
      </c>
      <c r="AY82" s="126">
        <f>AY7+AY13+AY21+AY26+AY31+AY40+AY49+AY59+AY67+AY70+AY77</f>
        <v>4</v>
      </c>
      <c r="AZ82" s="137" t="s">
        <v>99</v>
      </c>
      <c r="BA82" s="138"/>
      <c r="BB82" s="138"/>
      <c r="BC82" s="139"/>
      <c r="BD82" s="163"/>
      <c r="BE82" s="163"/>
      <c r="BF82" s="163"/>
      <c r="BG82" s="163"/>
      <c r="BH82" s="137" t="s">
        <v>99</v>
      </c>
      <c r="BI82" s="138"/>
      <c r="BJ82" s="138"/>
      <c r="BK82" s="139"/>
      <c r="BL82" s="160">
        <f>BL7+BL13+BL21+BL26+BL31+BL40+BL49+BL59+BL67+BL70+BL77</f>
        <v>9</v>
      </c>
      <c r="BM82" s="126">
        <f>BM7+BM13+BM21+BM26+BM31+BM40+BM49+BM59+BM67+BM70+BM77</f>
        <v>4.5</v>
      </c>
      <c r="BN82" s="126">
        <f>BN7+BN13+BN21+BN26+BN31+BN40+BN49+BN59+BN67+BN70+BN77</f>
        <v>4.5</v>
      </c>
      <c r="BO82" s="126">
        <f>BO7+BO13+BO21+BO26+BO31+BO40+BO49+BO59+BO67+BO70+BO77</f>
        <v>9</v>
      </c>
      <c r="BP82" s="137" t="s">
        <v>99</v>
      </c>
      <c r="BQ82" s="138"/>
      <c r="BR82" s="138"/>
      <c r="BS82" s="139"/>
      <c r="BT82" s="163"/>
      <c r="BU82" s="163"/>
      <c r="BV82" s="163"/>
      <c r="BW82" s="163"/>
    </row>
    <row r="83" spans="1:75" ht="39.75" customHeight="1">
      <c r="A83" s="140" t="s">
        <v>13</v>
      </c>
      <c r="B83" s="141"/>
      <c r="C83" s="94"/>
      <c r="D83" s="95"/>
      <c r="E83" s="95"/>
      <c r="F83" s="95"/>
      <c r="G83" s="3"/>
      <c r="H83" s="68"/>
      <c r="I83" s="68"/>
      <c r="J83" s="68"/>
      <c r="K83" s="68"/>
      <c r="L83" s="23">
        <v>4</v>
      </c>
      <c r="M83" s="24"/>
      <c r="N83" s="24"/>
      <c r="O83" s="24"/>
      <c r="P83" s="24"/>
      <c r="Q83" s="24"/>
      <c r="R83" s="24"/>
      <c r="S83" s="24"/>
      <c r="T83" s="67">
        <v>4</v>
      </c>
      <c r="U83" s="3"/>
      <c r="V83" s="3"/>
      <c r="W83" s="3"/>
      <c r="X83" s="3"/>
      <c r="Y83" s="3"/>
      <c r="Z83" s="3"/>
      <c r="AA83" s="3"/>
      <c r="AB83" s="23">
        <v>2</v>
      </c>
      <c r="AC83" s="24"/>
      <c r="AD83" s="24"/>
      <c r="AE83" s="24"/>
      <c r="AF83" s="24"/>
      <c r="AG83" s="24"/>
      <c r="AH83" s="24"/>
      <c r="AI83" s="24"/>
      <c r="AJ83" s="67">
        <v>5</v>
      </c>
      <c r="AK83" s="3"/>
      <c r="AL83" s="3"/>
      <c r="AM83" s="3"/>
      <c r="AN83" s="3"/>
      <c r="AO83" s="3"/>
      <c r="AP83" s="3"/>
      <c r="AQ83" s="3"/>
      <c r="AR83" s="23">
        <v>4</v>
      </c>
      <c r="AS83" s="24"/>
      <c r="AT83" s="24"/>
      <c r="AU83" s="24"/>
      <c r="AV83" s="24"/>
      <c r="AW83" s="24"/>
      <c r="AX83" s="24"/>
      <c r="AY83" s="24"/>
      <c r="AZ83" s="67">
        <v>2</v>
      </c>
      <c r="BA83" s="3"/>
      <c r="BB83" s="3"/>
      <c r="BC83" s="3"/>
      <c r="BD83" s="68"/>
      <c r="BE83" s="3"/>
      <c r="BF83" s="3"/>
      <c r="BG83" s="3"/>
      <c r="BH83" s="23">
        <v>0</v>
      </c>
      <c r="BI83" s="24"/>
      <c r="BJ83" s="24"/>
      <c r="BK83" s="24"/>
      <c r="BL83" s="25"/>
      <c r="BM83" s="24"/>
      <c r="BN83" s="24"/>
      <c r="BO83" s="24"/>
      <c r="BP83" s="67">
        <v>0</v>
      </c>
      <c r="BQ83" s="3"/>
      <c r="BR83" s="3"/>
      <c r="BS83" s="3"/>
      <c r="BT83" s="68"/>
      <c r="BU83" s="3"/>
      <c r="BV83" s="3"/>
      <c r="BW83" s="3"/>
    </row>
    <row r="84" spans="1:67" ht="4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14"/>
      <c r="L84" s="1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ht="32.25" customHeight="1">
      <c r="A85" s="6"/>
      <c r="B85" s="26"/>
      <c r="C85" s="6"/>
      <c r="D85" s="6"/>
      <c r="E85" s="6"/>
      <c r="F85" s="6"/>
      <c r="G85" s="6"/>
      <c r="H85" s="6"/>
      <c r="I85" s="6"/>
      <c r="J85" s="6"/>
      <c r="K85" s="14"/>
      <c r="L85" s="1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ht="3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14"/>
      <c r="L86" s="1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14"/>
      <c r="L87" s="1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14"/>
      <c r="L88" s="1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14"/>
      <c r="L89" s="1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14"/>
      <c r="L90" s="14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14"/>
      <c r="L91" s="1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14"/>
      <c r="L92" s="1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14"/>
      <c r="L93" s="1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14"/>
      <c r="L94" s="1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14"/>
      <c r="L95" s="14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14"/>
      <c r="L96" s="1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14"/>
      <c r="L97" s="1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14"/>
      <c r="L98" s="14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14"/>
      <c r="L99" s="1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4"/>
      <c r="L100" s="1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4"/>
      <c r="L101" s="14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4"/>
      <c r="L102" s="1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4"/>
      <c r="L103" s="14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4"/>
      <c r="L104" s="14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1:12" s="6" customFormat="1" ht="15">
      <c r="K105" s="14"/>
      <c r="L105" s="14"/>
    </row>
    <row r="106" spans="11:12" s="6" customFormat="1" ht="15">
      <c r="K106" s="14"/>
      <c r="L106" s="14"/>
    </row>
    <row r="107" spans="11:12" s="6" customFormat="1" ht="15">
      <c r="K107" s="14"/>
      <c r="L107" s="14"/>
    </row>
    <row r="108" spans="11:12" s="6" customFormat="1" ht="15">
      <c r="K108" s="14"/>
      <c r="L108" s="14"/>
    </row>
    <row r="109" spans="11:12" s="6" customFormat="1" ht="15">
      <c r="K109" s="14"/>
      <c r="L109" s="14"/>
    </row>
    <row r="110" spans="11:12" s="6" customFormat="1" ht="15">
      <c r="K110" s="14"/>
      <c r="L110" s="14"/>
    </row>
    <row r="111" spans="11:12" s="6" customFormat="1" ht="15">
      <c r="K111" s="14"/>
      <c r="L111" s="14"/>
    </row>
    <row r="112" spans="11:12" s="6" customFormat="1" ht="15">
      <c r="K112" s="14"/>
      <c r="L112" s="14"/>
    </row>
    <row r="113" spans="11:12" s="6" customFormat="1" ht="15">
      <c r="K113" s="14"/>
      <c r="L113" s="14"/>
    </row>
    <row r="114" spans="11:12" s="6" customFormat="1" ht="15">
      <c r="K114" s="14"/>
      <c r="L114" s="14"/>
    </row>
    <row r="115" spans="11:12" s="6" customFormat="1" ht="15">
      <c r="K115" s="14"/>
      <c r="L115" s="14"/>
    </row>
    <row r="116" spans="11:12" s="6" customFormat="1" ht="15">
      <c r="K116" s="14"/>
      <c r="L116" s="14"/>
    </row>
    <row r="117" spans="11:12" s="6" customFormat="1" ht="15">
      <c r="K117" s="14"/>
      <c r="L117" s="14"/>
    </row>
    <row r="118" spans="11:12" s="6" customFormat="1" ht="15">
      <c r="K118" s="14"/>
      <c r="L118" s="14"/>
    </row>
    <row r="119" spans="11:12" s="6" customFormat="1" ht="15">
      <c r="K119" s="14"/>
      <c r="L119" s="14"/>
    </row>
    <row r="120" spans="11:12" s="6" customFormat="1" ht="15">
      <c r="K120" s="14"/>
      <c r="L120" s="14"/>
    </row>
    <row r="121" spans="11:12" s="6" customFormat="1" ht="15">
      <c r="K121" s="14"/>
      <c r="L121" s="14"/>
    </row>
    <row r="122" spans="11:12" s="6" customFormat="1" ht="15">
      <c r="K122" s="14"/>
      <c r="L122" s="14"/>
    </row>
    <row r="123" spans="11:12" s="6" customFormat="1" ht="15">
      <c r="K123" s="14"/>
      <c r="L123" s="14"/>
    </row>
    <row r="124" spans="11:12" s="6" customFormat="1" ht="15">
      <c r="K124" s="14"/>
      <c r="L124" s="14"/>
    </row>
    <row r="125" spans="11:12" s="6" customFormat="1" ht="15">
      <c r="K125" s="14"/>
      <c r="L125" s="14"/>
    </row>
    <row r="126" spans="11:12" s="6" customFormat="1" ht="15">
      <c r="K126" s="14"/>
      <c r="L126" s="14"/>
    </row>
    <row r="127" spans="11:12" s="6" customFormat="1" ht="15">
      <c r="K127" s="14"/>
      <c r="L127" s="14"/>
    </row>
    <row r="128" spans="11:12" s="6" customFormat="1" ht="15">
      <c r="K128" s="14"/>
      <c r="L128" s="14"/>
    </row>
    <row r="129" spans="11:12" s="6" customFormat="1" ht="15">
      <c r="K129" s="14"/>
      <c r="L129" s="14"/>
    </row>
    <row r="130" spans="11:12" s="6" customFormat="1" ht="15">
      <c r="K130" s="14"/>
      <c r="L130" s="14"/>
    </row>
    <row r="131" spans="11:12" s="6" customFormat="1" ht="15">
      <c r="K131" s="14"/>
      <c r="L131" s="14"/>
    </row>
    <row r="132" spans="11:12" s="6" customFormat="1" ht="15">
      <c r="K132" s="14"/>
      <c r="L132" s="14"/>
    </row>
    <row r="133" spans="11:12" s="6" customFormat="1" ht="15">
      <c r="K133" s="14"/>
      <c r="L133" s="14"/>
    </row>
    <row r="134" spans="11:12" s="6" customFormat="1" ht="15">
      <c r="K134" s="14"/>
      <c r="L134" s="14"/>
    </row>
    <row r="135" spans="11:12" s="6" customFormat="1" ht="15">
      <c r="K135" s="14"/>
      <c r="L135" s="14"/>
    </row>
    <row r="136" spans="11:12" s="6" customFormat="1" ht="15">
      <c r="K136" s="14"/>
      <c r="L136" s="14"/>
    </row>
    <row r="137" spans="11:12" s="6" customFormat="1" ht="15">
      <c r="K137" s="14"/>
      <c r="L137" s="14"/>
    </row>
    <row r="138" spans="11:12" s="6" customFormat="1" ht="15">
      <c r="K138" s="14"/>
      <c r="L138" s="14"/>
    </row>
    <row r="139" spans="11:12" s="6" customFormat="1" ht="15">
      <c r="K139" s="14"/>
      <c r="L139" s="14"/>
    </row>
    <row r="140" spans="11:12" s="6" customFormat="1" ht="15">
      <c r="K140" s="14"/>
      <c r="L140" s="14"/>
    </row>
    <row r="141" spans="11:12" s="6" customFormat="1" ht="15">
      <c r="K141" s="14"/>
      <c r="L141" s="14"/>
    </row>
    <row r="142" spans="11:12" s="6" customFormat="1" ht="15">
      <c r="K142" s="14"/>
      <c r="L142" s="14"/>
    </row>
    <row r="143" spans="11:12" s="6" customFormat="1" ht="15">
      <c r="K143" s="14"/>
      <c r="L143" s="14"/>
    </row>
    <row r="144" spans="11:12" s="6" customFormat="1" ht="15">
      <c r="K144" s="14"/>
      <c r="L144" s="14"/>
    </row>
    <row r="145" spans="11:12" s="6" customFormat="1" ht="15">
      <c r="K145" s="14"/>
      <c r="L145" s="14"/>
    </row>
    <row r="146" spans="11:12" s="6" customFormat="1" ht="15">
      <c r="K146" s="14"/>
      <c r="L146" s="14"/>
    </row>
    <row r="147" spans="11:12" s="6" customFormat="1" ht="15">
      <c r="K147" s="14"/>
      <c r="L147" s="14"/>
    </row>
    <row r="148" spans="11:12" s="6" customFormat="1" ht="15">
      <c r="K148" s="14"/>
      <c r="L148" s="14"/>
    </row>
    <row r="149" spans="11:12" s="6" customFormat="1" ht="15">
      <c r="K149" s="14"/>
      <c r="L149" s="14"/>
    </row>
    <row r="150" spans="11:12" s="6" customFormat="1" ht="15">
      <c r="K150" s="14"/>
      <c r="L150" s="14"/>
    </row>
    <row r="151" spans="11:12" s="6" customFormat="1" ht="15">
      <c r="K151" s="14"/>
      <c r="L151" s="14"/>
    </row>
    <row r="152" spans="11:12" s="6" customFormat="1" ht="15">
      <c r="K152" s="14"/>
      <c r="L152" s="14"/>
    </row>
    <row r="153" spans="11:12" s="6" customFormat="1" ht="15">
      <c r="K153" s="14"/>
      <c r="L153" s="14"/>
    </row>
    <row r="154" spans="11:12" s="6" customFormat="1" ht="15">
      <c r="K154" s="14"/>
      <c r="L154" s="14"/>
    </row>
    <row r="155" spans="11:12" s="6" customFormat="1" ht="15">
      <c r="K155" s="14"/>
      <c r="L155" s="14"/>
    </row>
    <row r="156" spans="11:12" s="6" customFormat="1" ht="15">
      <c r="K156" s="14"/>
      <c r="L156" s="14"/>
    </row>
    <row r="157" spans="11:12" s="6" customFormat="1" ht="15">
      <c r="K157" s="14"/>
      <c r="L157" s="14"/>
    </row>
    <row r="158" spans="11:12" s="6" customFormat="1" ht="15">
      <c r="K158" s="14"/>
      <c r="L158" s="14"/>
    </row>
    <row r="159" spans="11:12" s="6" customFormat="1" ht="15">
      <c r="K159" s="14"/>
      <c r="L159" s="14"/>
    </row>
    <row r="160" spans="11:12" s="6" customFormat="1" ht="15">
      <c r="K160" s="14"/>
      <c r="L160" s="14"/>
    </row>
    <row r="161" spans="11:12" s="6" customFormat="1" ht="15">
      <c r="K161" s="14"/>
      <c r="L161" s="14"/>
    </row>
    <row r="162" spans="11:12" s="6" customFormat="1" ht="15">
      <c r="K162" s="14"/>
      <c r="L162" s="14"/>
    </row>
    <row r="163" spans="11:12" s="6" customFormat="1" ht="15">
      <c r="K163" s="14"/>
      <c r="L163" s="14"/>
    </row>
    <row r="164" spans="11:12" s="6" customFormat="1" ht="15">
      <c r="K164" s="14"/>
      <c r="L164" s="14"/>
    </row>
    <row r="165" spans="11:12" s="6" customFormat="1" ht="15">
      <c r="K165" s="14"/>
      <c r="L165" s="14"/>
    </row>
    <row r="166" spans="11:12" s="6" customFormat="1" ht="15">
      <c r="K166" s="14"/>
      <c r="L166" s="14"/>
    </row>
    <row r="167" spans="11:12" s="6" customFormat="1" ht="15">
      <c r="K167" s="14"/>
      <c r="L167" s="14"/>
    </row>
    <row r="168" spans="11:12" s="6" customFormat="1" ht="15">
      <c r="K168" s="14"/>
      <c r="L168" s="14"/>
    </row>
    <row r="169" spans="11:12" s="6" customFormat="1" ht="15">
      <c r="K169" s="14"/>
      <c r="L169" s="14"/>
    </row>
    <row r="170" spans="11:12" s="6" customFormat="1" ht="15">
      <c r="K170" s="14"/>
      <c r="L170" s="14"/>
    </row>
    <row r="171" spans="11:12" s="6" customFormat="1" ht="15">
      <c r="K171" s="14"/>
      <c r="L171" s="14"/>
    </row>
    <row r="172" spans="11:12" s="6" customFormat="1" ht="15">
      <c r="K172" s="14"/>
      <c r="L172" s="14"/>
    </row>
    <row r="173" spans="11:12" s="6" customFormat="1" ht="15">
      <c r="K173" s="14"/>
      <c r="L173" s="14"/>
    </row>
    <row r="174" spans="11:12" s="6" customFormat="1" ht="15">
      <c r="K174" s="14"/>
      <c r="L174" s="14"/>
    </row>
    <row r="175" spans="11:12" s="6" customFormat="1" ht="15">
      <c r="K175" s="14"/>
      <c r="L175" s="14"/>
    </row>
    <row r="176" spans="11:12" s="6" customFormat="1" ht="15">
      <c r="K176" s="14"/>
      <c r="L176" s="14"/>
    </row>
    <row r="177" spans="11:12" s="6" customFormat="1" ht="15">
      <c r="K177" s="14"/>
      <c r="L177" s="14"/>
    </row>
    <row r="178" spans="11:12" s="6" customFormat="1" ht="15">
      <c r="K178" s="14"/>
      <c r="L178" s="14"/>
    </row>
    <row r="179" spans="11:12" s="6" customFormat="1" ht="15">
      <c r="K179" s="14"/>
      <c r="L179" s="14"/>
    </row>
    <row r="180" spans="11:12" s="6" customFormat="1" ht="15">
      <c r="K180" s="14"/>
      <c r="L180" s="14"/>
    </row>
    <row r="181" spans="11:12" s="6" customFormat="1" ht="15">
      <c r="K181" s="14"/>
      <c r="L181" s="14"/>
    </row>
    <row r="182" spans="11:12" s="6" customFormat="1" ht="15">
      <c r="K182" s="14"/>
      <c r="L182" s="14"/>
    </row>
    <row r="183" spans="11:12" s="6" customFormat="1" ht="15">
      <c r="K183" s="14"/>
      <c r="L183" s="14"/>
    </row>
    <row r="184" spans="11:12" s="6" customFormat="1" ht="15">
      <c r="K184" s="14"/>
      <c r="L184" s="14"/>
    </row>
    <row r="185" spans="11:12" s="6" customFormat="1" ht="15">
      <c r="K185" s="14"/>
      <c r="L185" s="14"/>
    </row>
    <row r="186" spans="11:12" s="6" customFormat="1" ht="15">
      <c r="K186" s="14"/>
      <c r="L186" s="14"/>
    </row>
    <row r="187" spans="11:12" s="6" customFormat="1" ht="15">
      <c r="K187" s="14"/>
      <c r="L187" s="14"/>
    </row>
    <row r="188" spans="11:12" s="6" customFormat="1" ht="15">
      <c r="K188" s="14"/>
      <c r="L188" s="14"/>
    </row>
    <row r="189" spans="11:12" s="6" customFormat="1" ht="15">
      <c r="K189" s="14"/>
      <c r="L189" s="14"/>
    </row>
    <row r="190" spans="11:12" s="6" customFormat="1" ht="15">
      <c r="K190" s="14"/>
      <c r="L190" s="14"/>
    </row>
    <row r="191" spans="11:12" s="6" customFormat="1" ht="15">
      <c r="K191" s="14"/>
      <c r="L191" s="14"/>
    </row>
    <row r="192" spans="11:12" s="6" customFormat="1" ht="15">
      <c r="K192" s="14"/>
      <c r="L192" s="14"/>
    </row>
    <row r="193" spans="11:12" s="6" customFormat="1" ht="15">
      <c r="K193" s="14"/>
      <c r="L193" s="14"/>
    </row>
    <row r="194" spans="11:12" s="6" customFormat="1" ht="15">
      <c r="K194" s="14"/>
      <c r="L194" s="14"/>
    </row>
    <row r="195" spans="11:12" s="6" customFormat="1" ht="15">
      <c r="K195" s="14"/>
      <c r="L195" s="14"/>
    </row>
    <row r="196" spans="11:12" s="6" customFormat="1" ht="15">
      <c r="K196" s="14"/>
      <c r="L196" s="14"/>
    </row>
    <row r="197" spans="11:12" s="6" customFormat="1" ht="15">
      <c r="K197" s="14"/>
      <c r="L197" s="14"/>
    </row>
    <row r="198" spans="11:12" s="6" customFormat="1" ht="15">
      <c r="K198" s="14"/>
      <c r="L198" s="14"/>
    </row>
    <row r="199" spans="11:12" s="6" customFormat="1" ht="15">
      <c r="K199" s="14"/>
      <c r="L199" s="14"/>
    </row>
    <row r="200" spans="11:12" s="6" customFormat="1" ht="15">
      <c r="K200" s="14"/>
      <c r="L200" s="14"/>
    </row>
    <row r="201" spans="11:12" s="6" customFormat="1" ht="15">
      <c r="K201" s="14"/>
      <c r="L201" s="14"/>
    </row>
    <row r="202" spans="11:12" s="6" customFormat="1" ht="15">
      <c r="K202" s="14"/>
      <c r="L202" s="14"/>
    </row>
    <row r="203" spans="11:12" s="6" customFormat="1" ht="15">
      <c r="K203" s="14"/>
      <c r="L203" s="14"/>
    </row>
    <row r="204" spans="11:12" s="6" customFormat="1" ht="15">
      <c r="K204" s="14"/>
      <c r="L204" s="14"/>
    </row>
    <row r="205" spans="11:12" s="6" customFormat="1" ht="15">
      <c r="K205" s="14"/>
      <c r="L205" s="14"/>
    </row>
    <row r="206" spans="11:12" s="6" customFormat="1" ht="15">
      <c r="K206" s="14"/>
      <c r="L206" s="14"/>
    </row>
    <row r="207" spans="11:12" s="6" customFormat="1" ht="15">
      <c r="K207" s="14"/>
      <c r="L207" s="14"/>
    </row>
    <row r="208" spans="11:12" s="6" customFormat="1" ht="15">
      <c r="K208" s="14"/>
      <c r="L208" s="14"/>
    </row>
    <row r="209" spans="11:12" s="6" customFormat="1" ht="15">
      <c r="K209" s="14"/>
      <c r="L209" s="14"/>
    </row>
    <row r="210" spans="11:12" s="6" customFormat="1" ht="15">
      <c r="K210" s="14"/>
      <c r="L210" s="14"/>
    </row>
    <row r="211" spans="11:12" s="6" customFormat="1" ht="15">
      <c r="K211" s="14"/>
      <c r="L211" s="14"/>
    </row>
    <row r="212" spans="11:12" s="6" customFormat="1" ht="15">
      <c r="K212" s="14"/>
      <c r="L212" s="14"/>
    </row>
    <row r="213" spans="11:12" s="6" customFormat="1" ht="15">
      <c r="K213" s="14"/>
      <c r="L213" s="14"/>
    </row>
    <row r="214" spans="11:12" s="6" customFormat="1" ht="15">
      <c r="K214" s="14"/>
      <c r="L214" s="14"/>
    </row>
    <row r="215" spans="11:12" s="6" customFormat="1" ht="15">
      <c r="K215" s="14"/>
      <c r="L215" s="14"/>
    </row>
    <row r="216" spans="11:12" s="6" customFormat="1" ht="15">
      <c r="K216" s="14"/>
      <c r="L216" s="14"/>
    </row>
    <row r="217" spans="11:12" s="6" customFormat="1" ht="15">
      <c r="K217" s="14"/>
      <c r="L217" s="14"/>
    </row>
    <row r="218" spans="11:12" s="6" customFormat="1" ht="15">
      <c r="K218" s="14"/>
      <c r="L218" s="14"/>
    </row>
    <row r="219" spans="11:12" s="6" customFormat="1" ht="15">
      <c r="K219" s="14"/>
      <c r="L219" s="14"/>
    </row>
    <row r="220" spans="11:12" s="6" customFormat="1" ht="15">
      <c r="K220" s="14"/>
      <c r="L220" s="14"/>
    </row>
    <row r="221" spans="11:12" s="6" customFormat="1" ht="15">
      <c r="K221" s="14"/>
      <c r="L221" s="14"/>
    </row>
    <row r="222" spans="11:12" s="6" customFormat="1" ht="15">
      <c r="K222" s="14"/>
      <c r="L222" s="14"/>
    </row>
    <row r="223" spans="11:12" s="6" customFormat="1" ht="15">
      <c r="K223" s="14"/>
      <c r="L223" s="14"/>
    </row>
    <row r="224" spans="11:12" s="6" customFormat="1" ht="15">
      <c r="K224" s="14"/>
      <c r="L224" s="14"/>
    </row>
    <row r="225" spans="11:12" s="6" customFormat="1" ht="15">
      <c r="K225" s="14"/>
      <c r="L225" s="14"/>
    </row>
    <row r="226" spans="11:12" s="6" customFormat="1" ht="15">
      <c r="K226" s="14"/>
      <c r="L226" s="14"/>
    </row>
    <row r="227" spans="11:12" s="6" customFormat="1" ht="15">
      <c r="K227" s="14"/>
      <c r="L227" s="14"/>
    </row>
    <row r="228" spans="11:12" s="6" customFormat="1" ht="15">
      <c r="K228" s="14"/>
      <c r="L228" s="14"/>
    </row>
    <row r="229" spans="11:12" s="6" customFormat="1" ht="15">
      <c r="K229" s="14"/>
      <c r="L229" s="14"/>
    </row>
    <row r="230" spans="11:12" s="6" customFormat="1" ht="15">
      <c r="K230" s="14"/>
      <c r="L230" s="14"/>
    </row>
    <row r="231" spans="11:12" s="6" customFormat="1" ht="15">
      <c r="K231" s="14"/>
      <c r="L231" s="14"/>
    </row>
    <row r="232" spans="11:12" s="6" customFormat="1" ht="15">
      <c r="K232" s="14"/>
      <c r="L232" s="14"/>
    </row>
    <row r="233" spans="11:12" s="6" customFormat="1" ht="15">
      <c r="K233" s="14"/>
      <c r="L233" s="14"/>
    </row>
    <row r="234" spans="11:12" s="6" customFormat="1" ht="15">
      <c r="K234" s="14"/>
      <c r="L234" s="14"/>
    </row>
    <row r="235" spans="11:12" s="6" customFormat="1" ht="15">
      <c r="K235" s="14"/>
      <c r="L235" s="14"/>
    </row>
    <row r="236" spans="11:12" s="6" customFormat="1" ht="15">
      <c r="K236" s="14"/>
      <c r="L236" s="14"/>
    </row>
    <row r="237" spans="11:12" s="6" customFormat="1" ht="15">
      <c r="K237" s="14"/>
      <c r="L237" s="14"/>
    </row>
    <row r="238" spans="11:12" s="6" customFormat="1" ht="15">
      <c r="K238" s="14"/>
      <c r="L238" s="14"/>
    </row>
    <row r="239" spans="11:12" s="6" customFormat="1" ht="15">
      <c r="K239" s="14"/>
      <c r="L239" s="14"/>
    </row>
    <row r="240" spans="11:12" s="6" customFormat="1" ht="15">
      <c r="K240" s="14"/>
      <c r="L240" s="14"/>
    </row>
    <row r="241" spans="11:12" s="6" customFormat="1" ht="15">
      <c r="K241" s="14"/>
      <c r="L241" s="14"/>
    </row>
    <row r="242" spans="11:12" s="6" customFormat="1" ht="15">
      <c r="K242" s="14"/>
      <c r="L242" s="14"/>
    </row>
    <row r="243" spans="11:12" s="6" customFormat="1" ht="15">
      <c r="K243" s="14"/>
      <c r="L243" s="14"/>
    </row>
    <row r="244" spans="11:12" s="6" customFormat="1" ht="15">
      <c r="K244" s="14"/>
      <c r="L244" s="14"/>
    </row>
    <row r="245" spans="11:12" s="6" customFormat="1" ht="15">
      <c r="K245" s="14"/>
      <c r="L245" s="14"/>
    </row>
    <row r="246" spans="11:12" s="6" customFormat="1" ht="15">
      <c r="K246" s="14"/>
      <c r="L246" s="14"/>
    </row>
    <row r="247" spans="11:12" s="6" customFormat="1" ht="15">
      <c r="K247" s="14"/>
      <c r="L247" s="14"/>
    </row>
    <row r="248" spans="11:12" s="6" customFormat="1" ht="15">
      <c r="K248" s="14"/>
      <c r="L248" s="14"/>
    </row>
    <row r="249" spans="11:12" s="6" customFormat="1" ht="15">
      <c r="K249" s="14"/>
      <c r="L249" s="14"/>
    </row>
    <row r="250" spans="11:12" s="6" customFormat="1" ht="15">
      <c r="K250" s="14"/>
      <c r="L250" s="14"/>
    </row>
    <row r="251" spans="11:12" s="6" customFormat="1" ht="15">
      <c r="K251" s="14"/>
      <c r="L251" s="14"/>
    </row>
    <row r="252" spans="11:12" s="6" customFormat="1" ht="15">
      <c r="K252" s="14"/>
      <c r="L252" s="14"/>
    </row>
    <row r="253" spans="11:12" s="6" customFormat="1" ht="15">
      <c r="K253" s="14"/>
      <c r="L253" s="14"/>
    </row>
    <row r="254" spans="11:12" s="6" customFormat="1" ht="15">
      <c r="K254" s="14"/>
      <c r="L254" s="14"/>
    </row>
    <row r="255" spans="11:12" s="6" customFormat="1" ht="15">
      <c r="K255" s="14"/>
      <c r="L255" s="14"/>
    </row>
    <row r="256" spans="11:12" s="6" customFormat="1" ht="15">
      <c r="K256" s="14"/>
      <c r="L256" s="14"/>
    </row>
    <row r="257" spans="11:12" s="6" customFormat="1" ht="15">
      <c r="K257" s="14"/>
      <c r="L257" s="14"/>
    </row>
    <row r="258" spans="11:12" s="6" customFormat="1" ht="15">
      <c r="K258" s="14"/>
      <c r="L258" s="14"/>
    </row>
    <row r="259" spans="11:12" s="6" customFormat="1" ht="15">
      <c r="K259" s="14"/>
      <c r="L259" s="14"/>
    </row>
    <row r="260" spans="11:12" s="6" customFormat="1" ht="15">
      <c r="K260" s="14"/>
      <c r="L260" s="14"/>
    </row>
    <row r="261" spans="11:12" s="6" customFormat="1" ht="15">
      <c r="K261" s="14"/>
      <c r="L261" s="14"/>
    </row>
    <row r="262" spans="11:12" s="6" customFormat="1" ht="15">
      <c r="K262" s="14"/>
      <c r="L262" s="14"/>
    </row>
    <row r="263" spans="11:12" s="6" customFormat="1" ht="15">
      <c r="K263" s="14"/>
      <c r="L263" s="14"/>
    </row>
    <row r="264" spans="11:12" s="6" customFormat="1" ht="15">
      <c r="K264" s="14"/>
      <c r="L264" s="14"/>
    </row>
    <row r="265" spans="11:12" s="6" customFormat="1" ht="15">
      <c r="K265" s="14"/>
      <c r="L265" s="14"/>
    </row>
    <row r="266" spans="11:12" s="6" customFormat="1" ht="15">
      <c r="K266" s="14"/>
      <c r="L266" s="14"/>
    </row>
    <row r="267" spans="11:12" s="6" customFormat="1" ht="15">
      <c r="K267" s="14"/>
      <c r="L267" s="14"/>
    </row>
    <row r="268" spans="11:12" s="6" customFormat="1" ht="15">
      <c r="K268" s="14"/>
      <c r="L268" s="14"/>
    </row>
    <row r="269" spans="11:12" s="6" customFormat="1" ht="15">
      <c r="K269" s="14"/>
      <c r="L269" s="14"/>
    </row>
    <row r="270" spans="11:12" s="6" customFormat="1" ht="15">
      <c r="K270" s="14"/>
      <c r="L270" s="14"/>
    </row>
    <row r="271" spans="11:12" s="6" customFormat="1" ht="15">
      <c r="K271" s="14"/>
      <c r="L271" s="14"/>
    </row>
    <row r="272" spans="11:12" s="6" customFormat="1" ht="15">
      <c r="K272" s="14"/>
      <c r="L272" s="14"/>
    </row>
    <row r="273" spans="11:12" s="6" customFormat="1" ht="15">
      <c r="K273" s="14"/>
      <c r="L273" s="14"/>
    </row>
    <row r="274" spans="11:12" s="6" customFormat="1" ht="15">
      <c r="K274" s="14"/>
      <c r="L274" s="14"/>
    </row>
    <row r="275" spans="11:12" s="6" customFormat="1" ht="15">
      <c r="K275" s="14"/>
      <c r="L275" s="14"/>
    </row>
    <row r="276" spans="11:12" s="6" customFormat="1" ht="15">
      <c r="K276" s="14"/>
      <c r="L276" s="14"/>
    </row>
    <row r="277" spans="11:12" s="6" customFormat="1" ht="15">
      <c r="K277" s="14"/>
      <c r="L277" s="14"/>
    </row>
    <row r="278" spans="11:12" s="6" customFormat="1" ht="15">
      <c r="K278" s="14"/>
      <c r="L278" s="14"/>
    </row>
    <row r="279" spans="11:12" s="6" customFormat="1" ht="15">
      <c r="K279" s="14"/>
      <c r="L279" s="14"/>
    </row>
    <row r="280" spans="11:12" s="6" customFormat="1" ht="15">
      <c r="K280" s="14"/>
      <c r="L280" s="14"/>
    </row>
    <row r="281" spans="11:12" s="6" customFormat="1" ht="15">
      <c r="K281" s="14"/>
      <c r="L281" s="14"/>
    </row>
    <row r="282" spans="11:12" s="6" customFormat="1" ht="15">
      <c r="K282" s="14"/>
      <c r="L282" s="14"/>
    </row>
    <row r="283" spans="11:12" s="6" customFormat="1" ht="15">
      <c r="K283" s="14"/>
      <c r="L283" s="14"/>
    </row>
    <row r="284" spans="11:12" s="6" customFormat="1" ht="15">
      <c r="K284" s="14"/>
      <c r="L284" s="14"/>
    </row>
    <row r="285" spans="11:12" s="6" customFormat="1" ht="15">
      <c r="K285" s="14"/>
      <c r="L285" s="14"/>
    </row>
    <row r="286" spans="11:12" s="6" customFormat="1" ht="15">
      <c r="K286" s="14"/>
      <c r="L286" s="14"/>
    </row>
    <row r="287" spans="11:12" s="6" customFormat="1" ht="15">
      <c r="K287" s="14"/>
      <c r="L287" s="14"/>
    </row>
    <row r="288" spans="11:12" s="6" customFormat="1" ht="15">
      <c r="K288" s="14"/>
      <c r="L288" s="14"/>
    </row>
    <row r="289" spans="11:12" s="6" customFormat="1" ht="15">
      <c r="K289" s="14"/>
      <c r="L289" s="14"/>
    </row>
    <row r="290" spans="11:12" s="6" customFormat="1" ht="15">
      <c r="K290" s="14"/>
      <c r="L290" s="14"/>
    </row>
    <row r="291" spans="11:12" s="6" customFormat="1" ht="15">
      <c r="K291" s="14"/>
      <c r="L291" s="14"/>
    </row>
    <row r="292" spans="11:12" s="6" customFormat="1" ht="15">
      <c r="K292" s="14"/>
      <c r="L292" s="14"/>
    </row>
    <row r="293" spans="11:12" s="6" customFormat="1" ht="15">
      <c r="K293" s="14"/>
      <c r="L293" s="14"/>
    </row>
    <row r="294" spans="11:12" s="6" customFormat="1" ht="15">
      <c r="K294" s="14"/>
      <c r="L294" s="14"/>
    </row>
    <row r="295" spans="11:12" s="6" customFormat="1" ht="15">
      <c r="K295" s="14"/>
      <c r="L295" s="14"/>
    </row>
    <row r="296" spans="11:12" s="6" customFormat="1" ht="15">
      <c r="K296" s="14"/>
      <c r="L296" s="14"/>
    </row>
    <row r="297" spans="11:12" s="6" customFormat="1" ht="15">
      <c r="K297" s="14"/>
      <c r="L297" s="14"/>
    </row>
    <row r="298" spans="11:12" s="6" customFormat="1" ht="15">
      <c r="K298" s="14"/>
      <c r="L298" s="14"/>
    </row>
    <row r="299" spans="11:12" s="6" customFormat="1" ht="15">
      <c r="K299" s="14"/>
      <c r="L299" s="14"/>
    </row>
    <row r="300" spans="11:12" s="6" customFormat="1" ht="15">
      <c r="K300" s="14"/>
      <c r="L300" s="14"/>
    </row>
    <row r="301" spans="11:12" s="6" customFormat="1" ht="15">
      <c r="K301" s="14"/>
      <c r="L301" s="14"/>
    </row>
    <row r="302" spans="11:12" s="6" customFormat="1" ht="15">
      <c r="K302" s="14"/>
      <c r="L302" s="14"/>
    </row>
    <row r="303" spans="11:12" s="6" customFormat="1" ht="15">
      <c r="K303" s="14"/>
      <c r="L303" s="14"/>
    </row>
    <row r="304" spans="11:12" s="6" customFormat="1" ht="15">
      <c r="K304" s="14"/>
      <c r="L304" s="14"/>
    </row>
    <row r="305" spans="11:12" s="6" customFormat="1" ht="15">
      <c r="K305" s="14"/>
      <c r="L305" s="14"/>
    </row>
    <row r="306" spans="11:12" s="6" customFormat="1" ht="15">
      <c r="K306" s="14"/>
      <c r="L306" s="14"/>
    </row>
    <row r="307" spans="11:12" s="6" customFormat="1" ht="15">
      <c r="K307" s="14"/>
      <c r="L307" s="14"/>
    </row>
    <row r="308" spans="11:12" s="6" customFormat="1" ht="15">
      <c r="K308" s="14"/>
      <c r="L308" s="14"/>
    </row>
    <row r="309" spans="11:12" s="6" customFormat="1" ht="15">
      <c r="K309" s="14"/>
      <c r="L309" s="14"/>
    </row>
    <row r="310" spans="11:12" s="6" customFormat="1" ht="15">
      <c r="K310" s="14"/>
      <c r="L310" s="14"/>
    </row>
    <row r="311" spans="11:12" s="6" customFormat="1" ht="15">
      <c r="K311" s="14"/>
      <c r="L311" s="14"/>
    </row>
    <row r="312" spans="11:12" s="6" customFormat="1" ht="15">
      <c r="K312" s="14"/>
      <c r="L312" s="14"/>
    </row>
    <row r="313" spans="11:12" s="6" customFormat="1" ht="15">
      <c r="K313" s="14"/>
      <c r="L313" s="14"/>
    </row>
    <row r="314" spans="11:12" s="6" customFormat="1" ht="15">
      <c r="K314" s="14"/>
      <c r="L314" s="14"/>
    </row>
    <row r="315" spans="11:12" s="6" customFormat="1" ht="15">
      <c r="K315" s="14"/>
      <c r="L315" s="14"/>
    </row>
    <row r="316" spans="11:12" s="6" customFormat="1" ht="15">
      <c r="K316" s="14"/>
      <c r="L316" s="14"/>
    </row>
    <row r="317" spans="11:12" s="6" customFormat="1" ht="15">
      <c r="K317" s="14"/>
      <c r="L317" s="14"/>
    </row>
    <row r="318" spans="11:12" s="6" customFormat="1" ht="15">
      <c r="K318" s="14"/>
      <c r="L318" s="14"/>
    </row>
    <row r="319" spans="11:12" s="6" customFormat="1" ht="15">
      <c r="K319" s="14"/>
      <c r="L319" s="14"/>
    </row>
    <row r="320" spans="11:12" s="6" customFormat="1" ht="15">
      <c r="K320" s="14"/>
      <c r="L320" s="14"/>
    </row>
    <row r="321" spans="11:12" s="6" customFormat="1" ht="15">
      <c r="K321" s="14"/>
      <c r="L321" s="14"/>
    </row>
    <row r="322" spans="11:12" s="6" customFormat="1" ht="15">
      <c r="K322" s="14"/>
      <c r="L322" s="14"/>
    </row>
    <row r="323" spans="11:12" s="6" customFormat="1" ht="15">
      <c r="K323" s="14"/>
      <c r="L323" s="14"/>
    </row>
    <row r="324" spans="11:12" s="6" customFormat="1" ht="15">
      <c r="K324" s="14"/>
      <c r="L324" s="14"/>
    </row>
    <row r="325" spans="11:12" s="6" customFormat="1" ht="15">
      <c r="K325" s="14"/>
      <c r="L325" s="14"/>
    </row>
    <row r="326" spans="11:12" s="6" customFormat="1" ht="15">
      <c r="K326" s="14"/>
      <c r="L326" s="14"/>
    </row>
    <row r="327" spans="11:12" s="6" customFormat="1" ht="15">
      <c r="K327" s="14"/>
      <c r="L327" s="14"/>
    </row>
    <row r="328" spans="11:12" s="6" customFormat="1" ht="15">
      <c r="K328" s="14"/>
      <c r="L328" s="14"/>
    </row>
    <row r="329" spans="11:12" s="6" customFormat="1" ht="15">
      <c r="K329" s="14"/>
      <c r="L329" s="14"/>
    </row>
    <row r="330" spans="11:12" s="6" customFormat="1" ht="15">
      <c r="K330" s="14"/>
      <c r="L330" s="14"/>
    </row>
    <row r="331" spans="11:12" s="6" customFormat="1" ht="15">
      <c r="K331" s="14"/>
      <c r="L331" s="14"/>
    </row>
    <row r="332" spans="11:12" s="6" customFormat="1" ht="15">
      <c r="K332" s="14"/>
      <c r="L332" s="14"/>
    </row>
    <row r="333" spans="11:12" s="6" customFormat="1" ht="15">
      <c r="K333" s="14"/>
      <c r="L333" s="14"/>
    </row>
    <row r="334" spans="11:12" s="6" customFormat="1" ht="15">
      <c r="K334" s="14"/>
      <c r="L334" s="14"/>
    </row>
    <row r="335" spans="11:12" s="6" customFormat="1" ht="15">
      <c r="K335" s="14"/>
      <c r="L335" s="14"/>
    </row>
    <row r="336" spans="11:12" s="6" customFormat="1" ht="15">
      <c r="K336" s="14"/>
      <c r="L336" s="14"/>
    </row>
    <row r="337" spans="11:12" s="6" customFormat="1" ht="15">
      <c r="K337" s="14"/>
      <c r="L337" s="14"/>
    </row>
    <row r="338" spans="11:12" s="6" customFormat="1" ht="15">
      <c r="K338" s="14"/>
      <c r="L338" s="14"/>
    </row>
    <row r="339" spans="11:12" s="6" customFormat="1" ht="15">
      <c r="K339" s="14"/>
      <c r="L339" s="14"/>
    </row>
    <row r="340" spans="11:12" s="6" customFormat="1" ht="15">
      <c r="K340" s="14"/>
      <c r="L340" s="14"/>
    </row>
    <row r="341" spans="11:12" s="6" customFormat="1" ht="15">
      <c r="K341" s="14"/>
      <c r="L341" s="14"/>
    </row>
    <row r="342" spans="11:12" s="6" customFormat="1" ht="15">
      <c r="K342" s="14"/>
      <c r="L342" s="14"/>
    </row>
    <row r="343" spans="11:12" s="6" customFormat="1" ht="15">
      <c r="K343" s="14"/>
      <c r="L343" s="14"/>
    </row>
    <row r="344" spans="11:12" s="6" customFormat="1" ht="15">
      <c r="K344" s="14"/>
      <c r="L344" s="14"/>
    </row>
    <row r="345" spans="11:12" s="6" customFormat="1" ht="15">
      <c r="K345" s="14"/>
      <c r="L345" s="14"/>
    </row>
    <row r="346" spans="11:12" s="6" customFormat="1" ht="15">
      <c r="K346" s="14"/>
      <c r="L346" s="14"/>
    </row>
    <row r="347" spans="11:12" s="6" customFormat="1" ht="15">
      <c r="K347" s="14"/>
      <c r="L347" s="14"/>
    </row>
    <row r="348" spans="11:12" ht="15">
      <c r="K348" s="2"/>
      <c r="L348" s="87"/>
    </row>
    <row r="349" spans="11:12" ht="15">
      <c r="K349" s="2"/>
      <c r="L349" s="87"/>
    </row>
    <row r="350" spans="11:12" ht="15">
      <c r="K350" s="2"/>
      <c r="L350" s="87"/>
    </row>
    <row r="351" spans="11:12" ht="15">
      <c r="K351" s="2"/>
      <c r="L351" s="87"/>
    </row>
    <row r="352" spans="11:12" ht="15">
      <c r="K352" s="2"/>
      <c r="L352" s="87"/>
    </row>
    <row r="353" spans="11:12" ht="15">
      <c r="K353" s="2"/>
      <c r="L353" s="87"/>
    </row>
    <row r="354" spans="11:12" ht="15">
      <c r="K354" s="2"/>
      <c r="L354" s="87"/>
    </row>
    <row r="355" spans="11:12" ht="15">
      <c r="K355" s="2"/>
      <c r="L355" s="87"/>
    </row>
    <row r="356" spans="11:12" ht="15">
      <c r="K356" s="2"/>
      <c r="L356" s="87"/>
    </row>
    <row r="357" spans="11:12" ht="15">
      <c r="K357" s="2"/>
      <c r="L357" s="87"/>
    </row>
    <row r="358" spans="11:12" ht="15">
      <c r="K358" s="2"/>
      <c r="L358" s="87"/>
    </row>
    <row r="359" spans="11:12" ht="15">
      <c r="K359" s="2"/>
      <c r="L359" s="87"/>
    </row>
    <row r="360" spans="11:12" ht="15">
      <c r="K360" s="2"/>
      <c r="L360" s="87"/>
    </row>
    <row r="361" spans="11:12" ht="15">
      <c r="K361" s="2"/>
      <c r="L361" s="87"/>
    </row>
    <row r="362" spans="11:12" ht="15">
      <c r="K362" s="2"/>
      <c r="L362" s="87"/>
    </row>
    <row r="363" spans="11:12" ht="15">
      <c r="K363" s="2"/>
      <c r="L363" s="87"/>
    </row>
    <row r="364" spans="11:12" ht="15">
      <c r="K364" s="2"/>
      <c r="L364" s="87"/>
    </row>
    <row r="365" spans="11:12" ht="15">
      <c r="K365" s="2"/>
      <c r="L365" s="87"/>
    </row>
    <row r="366" spans="11:12" ht="15">
      <c r="K366" s="2"/>
      <c r="L366" s="87"/>
    </row>
    <row r="367" spans="11:12" ht="15">
      <c r="K367" s="2"/>
      <c r="L367" s="87"/>
    </row>
    <row r="368" spans="11:12" ht="15">
      <c r="K368" s="2"/>
      <c r="L368" s="87"/>
    </row>
    <row r="369" spans="11:12" ht="15">
      <c r="K369" s="2"/>
      <c r="L369" s="87"/>
    </row>
    <row r="370" spans="11:12" ht="15">
      <c r="K370" s="2"/>
      <c r="L370" s="87"/>
    </row>
    <row r="371" spans="11:12" ht="15">
      <c r="K371" s="2"/>
      <c r="L371" s="87"/>
    </row>
    <row r="372" spans="11:12" ht="15">
      <c r="K372" s="2"/>
      <c r="L372" s="87"/>
    </row>
    <row r="373" spans="11:12" ht="15">
      <c r="K373" s="2"/>
      <c r="L373" s="87"/>
    </row>
    <row r="374" spans="11:12" ht="15">
      <c r="K374" s="2"/>
      <c r="L374" s="87"/>
    </row>
    <row r="375" spans="11:12" ht="15">
      <c r="K375" s="2"/>
      <c r="L375" s="87"/>
    </row>
    <row r="376" spans="11:12" ht="15">
      <c r="K376" s="2"/>
      <c r="L376" s="87"/>
    </row>
    <row r="377" spans="11:12" ht="15">
      <c r="K377" s="2"/>
      <c r="L377" s="87"/>
    </row>
    <row r="378" spans="11:12" ht="15">
      <c r="K378" s="2"/>
      <c r="L378" s="87"/>
    </row>
    <row r="379" spans="11:12" ht="15">
      <c r="K379" s="2"/>
      <c r="L379" s="87"/>
    </row>
    <row r="380" spans="11:12" ht="15">
      <c r="K380" s="2"/>
      <c r="L380" s="87"/>
    </row>
    <row r="381" spans="11:12" ht="15">
      <c r="K381" s="2"/>
      <c r="L381" s="87"/>
    </row>
    <row r="382" spans="11:12" ht="15">
      <c r="K382" s="2"/>
      <c r="L382" s="87"/>
    </row>
    <row r="383" spans="11:12" ht="15">
      <c r="K383" s="2"/>
      <c r="L383" s="87"/>
    </row>
    <row r="384" spans="11:12" ht="15">
      <c r="K384" s="2"/>
      <c r="L384" s="87"/>
    </row>
    <row r="385" spans="11:12" ht="15">
      <c r="K385" s="2"/>
      <c r="L385" s="87"/>
    </row>
    <row r="386" spans="11:12" ht="15">
      <c r="K386" s="2"/>
      <c r="L386" s="87"/>
    </row>
    <row r="387" spans="11:12" ht="15">
      <c r="K387" s="2"/>
      <c r="L387" s="87"/>
    </row>
    <row r="388" spans="11:12" ht="15">
      <c r="K388" s="2"/>
      <c r="L388" s="87"/>
    </row>
    <row r="389" spans="11:12" ht="15">
      <c r="K389" s="2"/>
      <c r="L389" s="87"/>
    </row>
    <row r="390" spans="11:12" ht="15">
      <c r="K390" s="2"/>
      <c r="L390" s="87"/>
    </row>
    <row r="391" spans="11:12" ht="15">
      <c r="K391" s="2"/>
      <c r="L391" s="87"/>
    </row>
    <row r="392" spans="11:12" ht="15">
      <c r="K392" s="2"/>
      <c r="L392" s="87"/>
    </row>
    <row r="393" spans="11:12" ht="15">
      <c r="K393" s="2"/>
      <c r="L393" s="87"/>
    </row>
    <row r="394" spans="11:12" ht="15">
      <c r="K394" s="2"/>
      <c r="L394" s="87"/>
    </row>
    <row r="395" spans="11:12" ht="15">
      <c r="K395" s="2"/>
      <c r="L395" s="87"/>
    </row>
    <row r="396" spans="11:12" ht="15">
      <c r="K396" s="2"/>
      <c r="L396" s="87"/>
    </row>
    <row r="397" spans="11:12" ht="15">
      <c r="K397" s="2"/>
      <c r="L397" s="87"/>
    </row>
    <row r="398" spans="11:12" ht="15">
      <c r="K398" s="2"/>
      <c r="L398" s="87"/>
    </row>
    <row r="399" spans="11:12" ht="15">
      <c r="K399" s="2"/>
      <c r="L399" s="87"/>
    </row>
    <row r="400" spans="11:12" ht="15">
      <c r="K400" s="2"/>
      <c r="L400" s="87"/>
    </row>
    <row r="401" spans="11:12" ht="15">
      <c r="K401" s="2"/>
      <c r="L401" s="87"/>
    </row>
    <row r="402" spans="11:12" ht="15">
      <c r="K402" s="2"/>
      <c r="L402" s="87"/>
    </row>
    <row r="403" spans="11:12" ht="15">
      <c r="K403" s="2"/>
      <c r="L403" s="87"/>
    </row>
    <row r="404" spans="11:12" ht="15">
      <c r="K404" s="2"/>
      <c r="L404" s="87"/>
    </row>
    <row r="405" spans="11:12" ht="15">
      <c r="K405" s="2"/>
      <c r="L405" s="87"/>
    </row>
    <row r="406" spans="11:12" ht="15">
      <c r="K406" s="2"/>
      <c r="L406" s="87"/>
    </row>
    <row r="407" spans="11:12" ht="15">
      <c r="K407" s="2"/>
      <c r="L407" s="87"/>
    </row>
    <row r="408" spans="11:12" ht="15">
      <c r="K408" s="2"/>
      <c r="L408" s="87"/>
    </row>
    <row r="409" spans="11:12" ht="15">
      <c r="K409" s="2"/>
      <c r="L409" s="87"/>
    </row>
    <row r="410" spans="11:12" ht="15">
      <c r="K410" s="2"/>
      <c r="L410" s="87"/>
    </row>
    <row r="411" spans="11:12" ht="15">
      <c r="K411" s="2"/>
      <c r="L411" s="87"/>
    </row>
    <row r="412" spans="11:12" ht="15">
      <c r="K412" s="2"/>
      <c r="L412" s="87"/>
    </row>
    <row r="413" spans="11:12" ht="15">
      <c r="K413" s="2"/>
      <c r="L413" s="87"/>
    </row>
    <row r="414" spans="11:12" ht="15">
      <c r="K414" s="2"/>
      <c r="L414" s="87"/>
    </row>
    <row r="415" spans="11:12" ht="15">
      <c r="K415" s="2"/>
      <c r="L415" s="87"/>
    </row>
    <row r="416" spans="11:12" ht="15">
      <c r="K416" s="2"/>
      <c r="L416" s="87"/>
    </row>
    <row r="417" spans="11:12" ht="15">
      <c r="K417" s="2"/>
      <c r="L417" s="87"/>
    </row>
    <row r="418" spans="11:12" ht="15">
      <c r="K418" s="2"/>
      <c r="L418" s="87"/>
    </row>
    <row r="419" spans="11:12" ht="15">
      <c r="K419" s="2"/>
      <c r="L419" s="87"/>
    </row>
    <row r="420" spans="11:12" ht="15">
      <c r="K420" s="2"/>
      <c r="L420" s="87"/>
    </row>
    <row r="421" spans="11:12" ht="15">
      <c r="K421" s="2"/>
      <c r="L421" s="87"/>
    </row>
    <row r="422" spans="11:12" ht="15">
      <c r="K422" s="2"/>
      <c r="L422" s="87"/>
    </row>
    <row r="423" spans="11:12" ht="15">
      <c r="K423" s="2"/>
      <c r="L423" s="87"/>
    </row>
    <row r="424" spans="11:12" ht="15">
      <c r="K424" s="2"/>
      <c r="L424" s="87"/>
    </row>
    <row r="425" spans="11:12" ht="15">
      <c r="K425" s="2"/>
      <c r="L425" s="87"/>
    </row>
    <row r="426" spans="11:12" ht="15">
      <c r="K426" s="2"/>
      <c r="L426" s="87"/>
    </row>
    <row r="427" spans="11:12" ht="15">
      <c r="K427" s="2"/>
      <c r="L427" s="87"/>
    </row>
    <row r="428" spans="11:12" ht="15">
      <c r="K428" s="2"/>
      <c r="L428" s="87"/>
    </row>
    <row r="429" spans="11:12" ht="15">
      <c r="K429" s="2"/>
      <c r="L429" s="87"/>
    </row>
    <row r="430" spans="11:12" ht="15">
      <c r="K430" s="2"/>
      <c r="L430" s="87"/>
    </row>
    <row r="431" spans="11:12" ht="15">
      <c r="K431" s="2"/>
      <c r="L431" s="87"/>
    </row>
    <row r="432" spans="11:12" ht="15">
      <c r="K432" s="2"/>
      <c r="L432" s="87"/>
    </row>
    <row r="433" spans="11:12" ht="15">
      <c r="K433" s="2"/>
      <c r="L433" s="87"/>
    </row>
    <row r="434" spans="11:12" ht="15">
      <c r="K434" s="2"/>
      <c r="L434" s="87"/>
    </row>
    <row r="435" spans="11:12" ht="15">
      <c r="K435" s="2"/>
      <c r="L435" s="87"/>
    </row>
    <row r="436" spans="11:12" ht="15">
      <c r="K436" s="2"/>
      <c r="L436" s="87"/>
    </row>
    <row r="437" spans="11:12" ht="15">
      <c r="K437" s="2"/>
      <c r="L437" s="87"/>
    </row>
    <row r="438" spans="11:12" ht="15">
      <c r="K438" s="2"/>
      <c r="L438" s="87"/>
    </row>
    <row r="439" spans="11:12" ht="15">
      <c r="K439" s="2"/>
      <c r="L439" s="87"/>
    </row>
    <row r="440" spans="11:12" ht="15">
      <c r="K440" s="2"/>
      <c r="L440" s="87"/>
    </row>
    <row r="441" spans="11:12" ht="15">
      <c r="K441" s="2"/>
      <c r="L441" s="87"/>
    </row>
    <row r="442" spans="11:12" ht="15">
      <c r="K442" s="2"/>
      <c r="L442" s="87"/>
    </row>
    <row r="443" spans="11:12" ht="15">
      <c r="K443" s="2"/>
      <c r="L443" s="87"/>
    </row>
    <row r="444" spans="11:12" ht="15">
      <c r="K444" s="2"/>
      <c r="L444" s="87"/>
    </row>
    <row r="445" spans="11:12" ht="15">
      <c r="K445" s="2"/>
      <c r="L445" s="87"/>
    </row>
    <row r="446" spans="11:12" ht="15">
      <c r="K446" s="2"/>
      <c r="L446" s="87"/>
    </row>
    <row r="447" spans="11:12" ht="15">
      <c r="K447" s="2"/>
      <c r="L447" s="87"/>
    </row>
    <row r="448" spans="11:12" ht="15">
      <c r="K448" s="2"/>
      <c r="L448" s="87"/>
    </row>
    <row r="449" spans="11:12" ht="15">
      <c r="K449" s="2"/>
      <c r="L449" s="87"/>
    </row>
    <row r="450" spans="11:12" ht="15">
      <c r="K450" s="2"/>
      <c r="L450" s="87"/>
    </row>
    <row r="451" spans="11:12" ht="15">
      <c r="K451" s="2"/>
      <c r="L451" s="87"/>
    </row>
    <row r="452" spans="11:12" ht="15">
      <c r="K452" s="2"/>
      <c r="L452" s="87"/>
    </row>
    <row r="453" spans="11:12" ht="15">
      <c r="K453" s="2"/>
      <c r="L453" s="87"/>
    </row>
    <row r="454" spans="11:12" ht="15">
      <c r="K454" s="2"/>
      <c r="L454" s="87"/>
    </row>
    <row r="455" spans="11:12" ht="15">
      <c r="K455" s="2"/>
      <c r="L455" s="87"/>
    </row>
    <row r="456" spans="11:12" ht="15">
      <c r="K456" s="2"/>
      <c r="L456" s="87"/>
    </row>
    <row r="457" spans="11:12" ht="15">
      <c r="K457" s="2"/>
      <c r="L457" s="87"/>
    </row>
    <row r="458" spans="11:12" ht="15">
      <c r="K458" s="2"/>
      <c r="L458" s="87"/>
    </row>
    <row r="459" spans="11:12" ht="15">
      <c r="K459" s="2"/>
      <c r="L459" s="87"/>
    </row>
    <row r="460" spans="11:12" ht="15">
      <c r="K460" s="2"/>
      <c r="L460" s="87"/>
    </row>
    <row r="461" spans="11:12" ht="15">
      <c r="K461" s="2"/>
      <c r="L461" s="87"/>
    </row>
    <row r="462" spans="11:12" ht="15">
      <c r="K462" s="2"/>
      <c r="L462" s="87"/>
    </row>
    <row r="463" spans="11:12" ht="15">
      <c r="K463" s="2"/>
      <c r="L463" s="87"/>
    </row>
    <row r="464" spans="11:12" ht="15">
      <c r="K464" s="2"/>
      <c r="L464" s="87"/>
    </row>
    <row r="465" spans="11:12" ht="15">
      <c r="K465" s="2"/>
      <c r="L465" s="87"/>
    </row>
    <row r="466" spans="11:12" ht="15">
      <c r="K466" s="2"/>
      <c r="L466" s="87"/>
    </row>
    <row r="467" spans="11:12" ht="15">
      <c r="K467" s="2"/>
      <c r="L467" s="87"/>
    </row>
    <row r="468" spans="11:12" ht="15">
      <c r="K468" s="2"/>
      <c r="L468" s="87"/>
    </row>
    <row r="469" spans="11:12" ht="15">
      <c r="K469" s="2"/>
      <c r="L469" s="87"/>
    </row>
    <row r="470" spans="11:12" ht="15">
      <c r="K470" s="2"/>
      <c r="L470" s="87"/>
    </row>
    <row r="471" spans="11:12" ht="15">
      <c r="K471" s="2"/>
      <c r="L471" s="87"/>
    </row>
    <row r="472" spans="11:12" ht="15">
      <c r="K472" s="2"/>
      <c r="L472" s="87"/>
    </row>
    <row r="473" spans="11:12" ht="15">
      <c r="K473" s="2"/>
      <c r="L473" s="87"/>
    </row>
    <row r="474" spans="11:12" ht="15">
      <c r="K474" s="2"/>
      <c r="L474" s="87"/>
    </row>
    <row r="475" spans="11:12" ht="15">
      <c r="K475" s="2"/>
      <c r="L475" s="87"/>
    </row>
    <row r="476" spans="11:12" ht="15">
      <c r="K476" s="2"/>
      <c r="L476" s="87"/>
    </row>
    <row r="477" spans="11:12" ht="15">
      <c r="K477" s="2"/>
      <c r="L477" s="87"/>
    </row>
    <row r="478" spans="11:12" ht="15">
      <c r="K478" s="2"/>
      <c r="L478" s="87"/>
    </row>
    <row r="479" spans="11:12" ht="15">
      <c r="K479" s="2"/>
      <c r="L479" s="87"/>
    </row>
    <row r="480" spans="11:12" ht="15">
      <c r="K480" s="2"/>
      <c r="L480" s="87"/>
    </row>
    <row r="481" spans="11:12" ht="15">
      <c r="K481" s="2"/>
      <c r="L481" s="87"/>
    </row>
    <row r="482" spans="11:12" ht="15">
      <c r="K482" s="2"/>
      <c r="L482" s="87"/>
    </row>
    <row r="483" spans="11:12" ht="15">
      <c r="K483" s="2"/>
      <c r="L483" s="87"/>
    </row>
    <row r="484" spans="11:12" ht="15">
      <c r="K484" s="2"/>
      <c r="L484" s="87"/>
    </row>
    <row r="485" spans="11:12" ht="15">
      <c r="K485" s="2"/>
      <c r="L485" s="87"/>
    </row>
    <row r="486" spans="11:12" ht="15">
      <c r="K486" s="2"/>
      <c r="L486" s="87"/>
    </row>
    <row r="487" spans="11:12" ht="15">
      <c r="K487" s="2"/>
      <c r="L487" s="87"/>
    </row>
    <row r="488" spans="11:12" ht="15">
      <c r="K488" s="2"/>
      <c r="L488" s="87"/>
    </row>
    <row r="489" spans="11:12" ht="15">
      <c r="K489" s="2"/>
      <c r="L489" s="87"/>
    </row>
    <row r="490" spans="11:12" ht="15">
      <c r="K490" s="2"/>
      <c r="L490" s="87"/>
    </row>
    <row r="491" spans="11:12" ht="15">
      <c r="K491" s="2"/>
      <c r="L491" s="87"/>
    </row>
    <row r="492" spans="11:12" ht="15">
      <c r="K492" s="2"/>
      <c r="L492" s="87"/>
    </row>
    <row r="493" spans="11:12" ht="15">
      <c r="K493" s="2"/>
      <c r="L493" s="87"/>
    </row>
    <row r="494" spans="11:12" ht="15">
      <c r="K494" s="2"/>
      <c r="L494" s="87"/>
    </row>
    <row r="495" spans="11:12" ht="15">
      <c r="K495" s="2"/>
      <c r="L495" s="87"/>
    </row>
    <row r="496" spans="11:12" ht="15">
      <c r="K496" s="2"/>
      <c r="L496" s="87"/>
    </row>
    <row r="497" spans="11:12" ht="15">
      <c r="K497" s="2"/>
      <c r="L497" s="87"/>
    </row>
    <row r="498" spans="11:12" ht="15">
      <c r="K498" s="2"/>
      <c r="L498" s="87"/>
    </row>
    <row r="499" spans="11:12" ht="15">
      <c r="K499" s="2"/>
      <c r="L499" s="87"/>
    </row>
    <row r="500" spans="11:12" ht="15">
      <c r="K500" s="2"/>
      <c r="L500" s="87"/>
    </row>
    <row r="501" spans="11:12" ht="15">
      <c r="K501" s="2"/>
      <c r="L501" s="87"/>
    </row>
    <row r="502" spans="11:12" ht="15">
      <c r="K502" s="2"/>
      <c r="L502" s="87"/>
    </row>
    <row r="503" spans="11:12" ht="15">
      <c r="K503" s="2"/>
      <c r="L503" s="87"/>
    </row>
    <row r="504" spans="11:12" ht="15">
      <c r="K504" s="2"/>
      <c r="L504" s="87"/>
    </row>
    <row r="505" spans="11:12" ht="15">
      <c r="K505" s="2"/>
      <c r="L505" s="87"/>
    </row>
    <row r="506" spans="11:12" ht="15">
      <c r="K506" s="2"/>
      <c r="L506" s="87"/>
    </row>
    <row r="507" spans="11:12" ht="15">
      <c r="K507" s="2"/>
      <c r="L507" s="87"/>
    </row>
    <row r="508" spans="11:12" ht="15">
      <c r="K508" s="2"/>
      <c r="L508" s="87"/>
    </row>
    <row r="509" spans="11:12" ht="15">
      <c r="K509" s="2"/>
      <c r="L509" s="87"/>
    </row>
    <row r="510" spans="11:12" ht="15">
      <c r="K510" s="2"/>
      <c r="L510" s="87"/>
    </row>
    <row r="511" spans="11:12" ht="15">
      <c r="K511" s="2"/>
      <c r="L511" s="87"/>
    </row>
    <row r="512" spans="11:12" ht="15">
      <c r="K512" s="2"/>
      <c r="L512" s="87"/>
    </row>
    <row r="513" spans="11:12" ht="15">
      <c r="K513" s="2"/>
      <c r="L513" s="87"/>
    </row>
    <row r="514" spans="11:12" ht="15">
      <c r="K514" s="2"/>
      <c r="L514" s="87"/>
    </row>
    <row r="515" spans="11:12" ht="15">
      <c r="K515" s="2"/>
      <c r="L515" s="87"/>
    </row>
    <row r="516" spans="11:12" ht="15">
      <c r="K516" s="2"/>
      <c r="L516" s="87"/>
    </row>
    <row r="517" spans="11:12" ht="15">
      <c r="K517" s="2"/>
      <c r="L517" s="87"/>
    </row>
    <row r="518" spans="11:12" ht="15">
      <c r="K518" s="2"/>
      <c r="L518" s="87"/>
    </row>
    <row r="519" spans="11:12" ht="15">
      <c r="K519" s="2"/>
      <c r="L519" s="87"/>
    </row>
    <row r="520" spans="11:12" ht="15">
      <c r="K520" s="2"/>
      <c r="L520" s="87"/>
    </row>
    <row r="521" spans="11:12" ht="15">
      <c r="K521" s="2"/>
      <c r="L521" s="87"/>
    </row>
  </sheetData>
  <sheetProtection/>
  <mergeCells count="68">
    <mergeCell ref="BT80:BT82"/>
    <mergeCell ref="BU80:BU82"/>
    <mergeCell ref="BV80:BV82"/>
    <mergeCell ref="BW80:BW82"/>
    <mergeCell ref="A1:BO2"/>
    <mergeCell ref="AR3:AY3"/>
    <mergeCell ref="T81:W81"/>
    <mergeCell ref="Z80:Z82"/>
    <mergeCell ref="AA80:AA82"/>
    <mergeCell ref="AQ80:AQ82"/>
    <mergeCell ref="A80:B81"/>
    <mergeCell ref="I80:I81"/>
    <mergeCell ref="J80:J81"/>
    <mergeCell ref="K80:K81"/>
    <mergeCell ref="P80:P82"/>
    <mergeCell ref="Q80:Q82"/>
    <mergeCell ref="BH3:BO3"/>
    <mergeCell ref="A3:A4"/>
    <mergeCell ref="B3:B4"/>
    <mergeCell ref="C3:K3"/>
    <mergeCell ref="L3:S3"/>
    <mergeCell ref="T3:AA3"/>
    <mergeCell ref="X80:X82"/>
    <mergeCell ref="Y80:Y82"/>
    <mergeCell ref="AF80:AF82"/>
    <mergeCell ref="AZ3:BG3"/>
    <mergeCell ref="AR81:AU81"/>
    <mergeCell ref="BD80:BD82"/>
    <mergeCell ref="BE80:BE82"/>
    <mergeCell ref="BF80:BF82"/>
    <mergeCell ref="AY80:AY82"/>
    <mergeCell ref="AB3:AI3"/>
    <mergeCell ref="AJ3:AQ3"/>
    <mergeCell ref="AG80:AG82"/>
    <mergeCell ref="AI80:AI82"/>
    <mergeCell ref="AN80:AN82"/>
    <mergeCell ref="AJ81:AM81"/>
    <mergeCell ref="AH80:AH82"/>
    <mergeCell ref="BP1:ED2"/>
    <mergeCell ref="BP3:BW3"/>
    <mergeCell ref="BP81:BS81"/>
    <mergeCell ref="BP82:BS82"/>
    <mergeCell ref="AO80:AO82"/>
    <mergeCell ref="AP80:AP82"/>
    <mergeCell ref="BH82:BK82"/>
    <mergeCell ref="AW80:AW82"/>
    <mergeCell ref="AX80:AX82"/>
    <mergeCell ref="BG80:BG82"/>
    <mergeCell ref="BO80:BO82"/>
    <mergeCell ref="R80:R82"/>
    <mergeCell ref="S80:S82"/>
    <mergeCell ref="AZ82:BC82"/>
    <mergeCell ref="AR82:AU82"/>
    <mergeCell ref="AB81:AE81"/>
    <mergeCell ref="T82:W82"/>
    <mergeCell ref="AB82:AE82"/>
    <mergeCell ref="AJ82:AM82"/>
    <mergeCell ref="AV80:AV82"/>
    <mergeCell ref="A83:B83"/>
    <mergeCell ref="BL80:BL82"/>
    <mergeCell ref="BM80:BM82"/>
    <mergeCell ref="BN80:BN82"/>
    <mergeCell ref="C81:F81"/>
    <mergeCell ref="A82:K82"/>
    <mergeCell ref="L82:O82"/>
    <mergeCell ref="L81:O81"/>
    <mergeCell ref="AZ81:BC81"/>
    <mergeCell ref="BH81:BK8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9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2013-07-03T06:49:23Z</cp:lastPrinted>
  <dcterms:created xsi:type="dcterms:W3CDTF">2009-11-05T07:41:46Z</dcterms:created>
  <dcterms:modified xsi:type="dcterms:W3CDTF">2015-05-11T08:13:45Z</dcterms:modified>
  <cp:category/>
  <cp:version/>
  <cp:contentType/>
  <cp:contentStatus/>
</cp:coreProperties>
</file>